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urubatham\Desktop\Charts to Work on\"/>
    </mc:Choice>
  </mc:AlternateContent>
  <xr:revisionPtr revIDLastSave="0" documentId="13_ncr:1_{5B249540-318F-49CC-A3B4-BE8EDE8F637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Outline of Degree " sheetId="2" r:id="rId1"/>
  </sheets>
  <definedNames>
    <definedName name="_xlnm.Print_Area" localSheetId="0">'Outline of Degree '!$A$1:$K$237</definedName>
    <definedName name="_xlnm.Print_Titles" localSheetId="0">'Outline of Degree 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7" i="2" l="1"/>
  <c r="D134" i="2"/>
  <c r="E134" i="2"/>
  <c r="C134" i="2"/>
  <c r="D163" i="2"/>
  <c r="E163" i="2"/>
  <c r="C163" i="2"/>
  <c r="D232" i="2"/>
  <c r="E232" i="2"/>
  <c r="G232" i="2"/>
  <c r="C232" i="2"/>
  <c r="D221" i="2"/>
  <c r="E221" i="2"/>
  <c r="F221" i="2"/>
  <c r="C221" i="2"/>
  <c r="D192" i="2"/>
  <c r="E192" i="2"/>
  <c r="G192" i="2"/>
  <c r="C192" i="2"/>
  <c r="G163" i="2"/>
  <c r="G134" i="2"/>
  <c r="G105" i="2"/>
  <c r="G74" i="2"/>
  <c r="K15" i="2"/>
  <c r="E105" i="2"/>
  <c r="D105" i="2"/>
  <c r="C105" i="2"/>
  <c r="J191" i="2"/>
  <c r="I191" i="2"/>
  <c r="H191" i="2"/>
  <c r="F191" i="2"/>
  <c r="J190" i="2"/>
  <c r="I190" i="2"/>
  <c r="H190" i="2"/>
  <c r="F190" i="2"/>
  <c r="J189" i="2"/>
  <c r="I189" i="2"/>
  <c r="H189" i="2"/>
  <c r="F189" i="2"/>
  <c r="J188" i="2"/>
  <c r="I188" i="2"/>
  <c r="H188" i="2"/>
  <c r="F188" i="2"/>
  <c r="J187" i="2"/>
  <c r="I187" i="2"/>
  <c r="H187" i="2"/>
  <c r="F187" i="2"/>
  <c r="J186" i="2"/>
  <c r="I186" i="2"/>
  <c r="H186" i="2"/>
  <c r="F186" i="2"/>
  <c r="J185" i="2"/>
  <c r="I185" i="2"/>
  <c r="H185" i="2"/>
  <c r="F185" i="2"/>
  <c r="J184" i="2"/>
  <c r="I184" i="2"/>
  <c r="H184" i="2"/>
  <c r="F184" i="2"/>
  <c r="J183" i="2"/>
  <c r="I183" i="2"/>
  <c r="H183" i="2"/>
  <c r="F183" i="2"/>
  <c r="J182" i="2"/>
  <c r="I182" i="2"/>
  <c r="H182" i="2"/>
  <c r="F182" i="2"/>
  <c r="J181" i="2"/>
  <c r="I181" i="2"/>
  <c r="H181" i="2"/>
  <c r="F181" i="2"/>
  <c r="J180" i="2"/>
  <c r="I180" i="2"/>
  <c r="H180" i="2"/>
  <c r="F180" i="2"/>
  <c r="J179" i="2"/>
  <c r="I179" i="2"/>
  <c r="H179" i="2"/>
  <c r="F179" i="2"/>
  <c r="J178" i="2"/>
  <c r="I178" i="2"/>
  <c r="H178" i="2"/>
  <c r="F178" i="2"/>
  <c r="J177" i="2"/>
  <c r="I177" i="2"/>
  <c r="H177" i="2"/>
  <c r="F177" i="2"/>
  <c r="J176" i="2"/>
  <c r="I176" i="2"/>
  <c r="H176" i="2"/>
  <c r="F176" i="2"/>
  <c r="J175" i="2"/>
  <c r="I175" i="2"/>
  <c r="H175" i="2"/>
  <c r="F175" i="2"/>
  <c r="J174" i="2"/>
  <c r="I174" i="2"/>
  <c r="H174" i="2"/>
  <c r="F174" i="2"/>
  <c r="J173" i="2"/>
  <c r="I173" i="2"/>
  <c r="H173" i="2"/>
  <c r="F173" i="2"/>
  <c r="J172" i="2"/>
  <c r="I172" i="2"/>
  <c r="H172" i="2"/>
  <c r="F172" i="2"/>
  <c r="J171" i="2"/>
  <c r="I171" i="2"/>
  <c r="H171" i="2"/>
  <c r="F171" i="2"/>
  <c r="J170" i="2"/>
  <c r="I170" i="2"/>
  <c r="H170" i="2"/>
  <c r="F170" i="2"/>
  <c r="J169" i="2"/>
  <c r="I169" i="2"/>
  <c r="H169" i="2"/>
  <c r="F169" i="2"/>
  <c r="J168" i="2"/>
  <c r="I168" i="2"/>
  <c r="H168" i="2"/>
  <c r="F168" i="2"/>
  <c r="J167" i="2"/>
  <c r="J192" i="2" s="1"/>
  <c r="I167" i="2"/>
  <c r="I192" i="2" s="1"/>
  <c r="H167" i="2"/>
  <c r="H192" i="2" s="1"/>
  <c r="F167" i="2"/>
  <c r="F192" i="2" s="1"/>
  <c r="J162" i="2"/>
  <c r="I162" i="2"/>
  <c r="H162" i="2"/>
  <c r="F162" i="2"/>
  <c r="J161" i="2"/>
  <c r="I161" i="2"/>
  <c r="H161" i="2"/>
  <c r="F161" i="2"/>
  <c r="J160" i="2"/>
  <c r="I160" i="2"/>
  <c r="H160" i="2"/>
  <c r="F160" i="2"/>
  <c r="J159" i="2"/>
  <c r="I159" i="2"/>
  <c r="H159" i="2"/>
  <c r="F159" i="2"/>
  <c r="J158" i="2"/>
  <c r="I158" i="2"/>
  <c r="H158" i="2"/>
  <c r="F158" i="2"/>
  <c r="J157" i="2"/>
  <c r="I157" i="2"/>
  <c r="H157" i="2"/>
  <c r="F157" i="2"/>
  <c r="J156" i="2"/>
  <c r="I156" i="2"/>
  <c r="H156" i="2"/>
  <c r="F156" i="2"/>
  <c r="J155" i="2"/>
  <c r="I155" i="2"/>
  <c r="H155" i="2"/>
  <c r="F155" i="2"/>
  <c r="J154" i="2"/>
  <c r="I154" i="2"/>
  <c r="H154" i="2"/>
  <c r="F154" i="2"/>
  <c r="J153" i="2"/>
  <c r="I153" i="2"/>
  <c r="H153" i="2"/>
  <c r="F153" i="2"/>
  <c r="J152" i="2"/>
  <c r="I152" i="2"/>
  <c r="H152" i="2"/>
  <c r="F152" i="2"/>
  <c r="J151" i="2"/>
  <c r="I151" i="2"/>
  <c r="H151" i="2"/>
  <c r="F151" i="2"/>
  <c r="J150" i="2"/>
  <c r="I150" i="2"/>
  <c r="H150" i="2"/>
  <c r="F150" i="2"/>
  <c r="J149" i="2"/>
  <c r="I149" i="2"/>
  <c r="H149" i="2"/>
  <c r="F149" i="2"/>
  <c r="J148" i="2"/>
  <c r="I148" i="2"/>
  <c r="H148" i="2"/>
  <c r="F148" i="2"/>
  <c r="J147" i="2"/>
  <c r="I147" i="2"/>
  <c r="H147" i="2"/>
  <c r="F147" i="2"/>
  <c r="J146" i="2"/>
  <c r="I146" i="2"/>
  <c r="H146" i="2"/>
  <c r="F146" i="2"/>
  <c r="J145" i="2"/>
  <c r="I145" i="2"/>
  <c r="H145" i="2"/>
  <c r="F145" i="2"/>
  <c r="J144" i="2"/>
  <c r="I144" i="2"/>
  <c r="H144" i="2"/>
  <c r="F144" i="2"/>
  <c r="J143" i="2"/>
  <c r="I143" i="2"/>
  <c r="H143" i="2"/>
  <c r="F143" i="2"/>
  <c r="J142" i="2"/>
  <c r="I142" i="2"/>
  <c r="H142" i="2"/>
  <c r="F142" i="2"/>
  <c r="J141" i="2"/>
  <c r="I141" i="2"/>
  <c r="H141" i="2"/>
  <c r="F141" i="2"/>
  <c r="J140" i="2"/>
  <c r="I140" i="2"/>
  <c r="H140" i="2"/>
  <c r="F140" i="2"/>
  <c r="J139" i="2"/>
  <c r="I139" i="2"/>
  <c r="H139" i="2"/>
  <c r="F139" i="2"/>
  <c r="J138" i="2"/>
  <c r="J163" i="2" s="1"/>
  <c r="I138" i="2"/>
  <c r="I163" i="2" s="1"/>
  <c r="H138" i="2"/>
  <c r="H163" i="2" s="1"/>
  <c r="F138" i="2"/>
  <c r="F163" i="2" s="1"/>
  <c r="J133" i="2"/>
  <c r="I133" i="2"/>
  <c r="H133" i="2"/>
  <c r="F133" i="2"/>
  <c r="J132" i="2"/>
  <c r="I132" i="2"/>
  <c r="H132" i="2"/>
  <c r="F132" i="2"/>
  <c r="J131" i="2"/>
  <c r="I131" i="2"/>
  <c r="H131" i="2"/>
  <c r="F131" i="2"/>
  <c r="J130" i="2"/>
  <c r="I130" i="2"/>
  <c r="H130" i="2"/>
  <c r="F130" i="2"/>
  <c r="J129" i="2"/>
  <c r="I129" i="2"/>
  <c r="H129" i="2"/>
  <c r="F129" i="2"/>
  <c r="J128" i="2"/>
  <c r="I128" i="2"/>
  <c r="H128" i="2"/>
  <c r="F128" i="2"/>
  <c r="J127" i="2"/>
  <c r="I127" i="2"/>
  <c r="H127" i="2"/>
  <c r="F127" i="2"/>
  <c r="J126" i="2"/>
  <c r="I126" i="2"/>
  <c r="H126" i="2"/>
  <c r="F126" i="2"/>
  <c r="J125" i="2"/>
  <c r="I125" i="2"/>
  <c r="H125" i="2"/>
  <c r="F125" i="2"/>
  <c r="J124" i="2"/>
  <c r="I124" i="2"/>
  <c r="H124" i="2"/>
  <c r="F124" i="2"/>
  <c r="J123" i="2"/>
  <c r="I123" i="2"/>
  <c r="H123" i="2"/>
  <c r="F123" i="2"/>
  <c r="J122" i="2"/>
  <c r="I122" i="2"/>
  <c r="H122" i="2"/>
  <c r="F122" i="2"/>
  <c r="J121" i="2"/>
  <c r="I121" i="2"/>
  <c r="H121" i="2"/>
  <c r="F121" i="2"/>
  <c r="J120" i="2"/>
  <c r="I120" i="2"/>
  <c r="H120" i="2"/>
  <c r="F120" i="2"/>
  <c r="J119" i="2"/>
  <c r="I119" i="2"/>
  <c r="H119" i="2"/>
  <c r="F119" i="2"/>
  <c r="J118" i="2"/>
  <c r="I118" i="2"/>
  <c r="H118" i="2"/>
  <c r="F118" i="2"/>
  <c r="J117" i="2"/>
  <c r="I117" i="2"/>
  <c r="H117" i="2"/>
  <c r="F117" i="2"/>
  <c r="J116" i="2"/>
  <c r="I116" i="2"/>
  <c r="H116" i="2"/>
  <c r="F116" i="2"/>
  <c r="J115" i="2"/>
  <c r="I115" i="2"/>
  <c r="H115" i="2"/>
  <c r="F115" i="2"/>
  <c r="J114" i="2"/>
  <c r="I114" i="2"/>
  <c r="H114" i="2"/>
  <c r="F114" i="2"/>
  <c r="J113" i="2"/>
  <c r="I113" i="2"/>
  <c r="H113" i="2"/>
  <c r="F113" i="2"/>
  <c r="J112" i="2"/>
  <c r="I112" i="2"/>
  <c r="H112" i="2"/>
  <c r="F112" i="2"/>
  <c r="J111" i="2"/>
  <c r="I111" i="2"/>
  <c r="H111" i="2"/>
  <c r="F111" i="2"/>
  <c r="J110" i="2"/>
  <c r="I110" i="2"/>
  <c r="H110" i="2"/>
  <c r="F110" i="2"/>
  <c r="J109" i="2"/>
  <c r="J134" i="2" s="1"/>
  <c r="I109" i="2"/>
  <c r="I134" i="2" s="1"/>
  <c r="H109" i="2"/>
  <c r="H134" i="2" s="1"/>
  <c r="F109" i="2"/>
  <c r="F134" i="2" s="1"/>
  <c r="J104" i="2"/>
  <c r="I104" i="2"/>
  <c r="H104" i="2"/>
  <c r="F104" i="2"/>
  <c r="J103" i="2"/>
  <c r="I103" i="2"/>
  <c r="H103" i="2"/>
  <c r="F103" i="2"/>
  <c r="J102" i="2"/>
  <c r="I102" i="2"/>
  <c r="H102" i="2"/>
  <c r="F102" i="2"/>
  <c r="J101" i="2"/>
  <c r="I101" i="2"/>
  <c r="H101" i="2"/>
  <c r="F101" i="2"/>
  <c r="J100" i="2"/>
  <c r="I100" i="2"/>
  <c r="H100" i="2"/>
  <c r="F100" i="2"/>
  <c r="J99" i="2"/>
  <c r="I99" i="2"/>
  <c r="H99" i="2"/>
  <c r="F99" i="2"/>
  <c r="J98" i="2"/>
  <c r="I98" i="2"/>
  <c r="H98" i="2"/>
  <c r="F98" i="2"/>
  <c r="J97" i="2"/>
  <c r="I97" i="2"/>
  <c r="H97" i="2"/>
  <c r="F97" i="2"/>
  <c r="J96" i="2"/>
  <c r="I96" i="2"/>
  <c r="H96" i="2"/>
  <c r="F96" i="2"/>
  <c r="J95" i="2"/>
  <c r="I95" i="2"/>
  <c r="H95" i="2"/>
  <c r="F95" i="2"/>
  <c r="J94" i="2"/>
  <c r="I94" i="2"/>
  <c r="H94" i="2"/>
  <c r="F94" i="2"/>
  <c r="J93" i="2"/>
  <c r="I93" i="2"/>
  <c r="H93" i="2"/>
  <c r="F93" i="2"/>
  <c r="J92" i="2"/>
  <c r="I92" i="2"/>
  <c r="H92" i="2"/>
  <c r="F92" i="2"/>
  <c r="J91" i="2"/>
  <c r="I91" i="2"/>
  <c r="H91" i="2"/>
  <c r="F91" i="2"/>
  <c r="J90" i="2"/>
  <c r="I90" i="2"/>
  <c r="H90" i="2"/>
  <c r="F90" i="2"/>
  <c r="J89" i="2"/>
  <c r="I89" i="2"/>
  <c r="H89" i="2"/>
  <c r="F89" i="2"/>
  <c r="J88" i="2"/>
  <c r="I88" i="2"/>
  <c r="H88" i="2"/>
  <c r="F88" i="2"/>
  <c r="J87" i="2"/>
  <c r="I87" i="2"/>
  <c r="H87" i="2"/>
  <c r="F87" i="2"/>
  <c r="J86" i="2"/>
  <c r="I86" i="2"/>
  <c r="H86" i="2"/>
  <c r="F86" i="2"/>
  <c r="J85" i="2"/>
  <c r="I85" i="2"/>
  <c r="H85" i="2"/>
  <c r="F85" i="2"/>
  <c r="J84" i="2"/>
  <c r="I84" i="2"/>
  <c r="H84" i="2"/>
  <c r="F84" i="2"/>
  <c r="J83" i="2"/>
  <c r="I83" i="2"/>
  <c r="H83" i="2"/>
  <c r="F83" i="2"/>
  <c r="J82" i="2"/>
  <c r="I82" i="2"/>
  <c r="H82" i="2"/>
  <c r="F82" i="2"/>
  <c r="J81" i="2"/>
  <c r="I81" i="2"/>
  <c r="H81" i="2"/>
  <c r="F81" i="2"/>
  <c r="J80" i="2"/>
  <c r="I80" i="2"/>
  <c r="H80" i="2"/>
  <c r="F80" i="2"/>
  <c r="J79" i="2"/>
  <c r="I79" i="2"/>
  <c r="H79" i="2"/>
  <c r="F79" i="2"/>
  <c r="J78" i="2"/>
  <c r="J105" i="2" s="1"/>
  <c r="I78" i="2"/>
  <c r="I105" i="2" s="1"/>
  <c r="H78" i="2"/>
  <c r="H105" i="2" s="1"/>
  <c r="F78" i="2"/>
  <c r="F194" i="2"/>
  <c r="G194" i="2"/>
  <c r="G221" i="2" s="1"/>
  <c r="H194" i="2"/>
  <c r="I194" i="2"/>
  <c r="J194" i="2"/>
  <c r="F195" i="2"/>
  <c r="G195" i="2"/>
  <c r="H195" i="2"/>
  <c r="I195" i="2"/>
  <c r="J195" i="2"/>
  <c r="F196" i="2"/>
  <c r="G196" i="2"/>
  <c r="H196" i="2"/>
  <c r="I196" i="2"/>
  <c r="J196" i="2"/>
  <c r="F197" i="2"/>
  <c r="G197" i="2"/>
  <c r="H197" i="2"/>
  <c r="I197" i="2"/>
  <c r="J197" i="2"/>
  <c r="F198" i="2"/>
  <c r="G198" i="2"/>
  <c r="H198" i="2"/>
  <c r="I198" i="2"/>
  <c r="J198" i="2"/>
  <c r="F199" i="2"/>
  <c r="G199" i="2"/>
  <c r="H199" i="2"/>
  <c r="I199" i="2"/>
  <c r="J199" i="2"/>
  <c r="F200" i="2"/>
  <c r="G200" i="2"/>
  <c r="H200" i="2"/>
  <c r="I200" i="2"/>
  <c r="J200" i="2"/>
  <c r="F201" i="2"/>
  <c r="G201" i="2"/>
  <c r="H201" i="2"/>
  <c r="I201" i="2"/>
  <c r="J201" i="2"/>
  <c r="F202" i="2"/>
  <c r="G202" i="2"/>
  <c r="H202" i="2"/>
  <c r="I202" i="2"/>
  <c r="J202" i="2"/>
  <c r="F203" i="2"/>
  <c r="G203" i="2"/>
  <c r="H203" i="2"/>
  <c r="I203" i="2"/>
  <c r="J203" i="2"/>
  <c r="F204" i="2"/>
  <c r="G204" i="2"/>
  <c r="H204" i="2"/>
  <c r="I204" i="2"/>
  <c r="J204" i="2"/>
  <c r="F205" i="2"/>
  <c r="G205" i="2"/>
  <c r="H205" i="2"/>
  <c r="I205" i="2"/>
  <c r="J205" i="2"/>
  <c r="F206" i="2"/>
  <c r="G206" i="2"/>
  <c r="H206" i="2"/>
  <c r="I206" i="2"/>
  <c r="J206" i="2"/>
  <c r="F105" i="2" l="1"/>
  <c r="K171" i="2"/>
  <c r="K187" i="2"/>
  <c r="K176" i="2"/>
  <c r="K179" i="2"/>
  <c r="K184" i="2"/>
  <c r="K191" i="2"/>
  <c r="K167" i="2"/>
  <c r="K168" i="2"/>
  <c r="K175" i="2"/>
  <c r="K181" i="2"/>
  <c r="K182" i="2"/>
  <c r="K183" i="2"/>
  <c r="K169" i="2"/>
  <c r="K170" i="2"/>
  <c r="K180" i="2"/>
  <c r="K185" i="2"/>
  <c r="K186" i="2"/>
  <c r="K172" i="2"/>
  <c r="K177" i="2"/>
  <c r="K178" i="2"/>
  <c r="K188" i="2"/>
  <c r="K173" i="2"/>
  <c r="K174" i="2"/>
  <c r="K189" i="2"/>
  <c r="K190" i="2"/>
  <c r="K161" i="2"/>
  <c r="K117" i="2"/>
  <c r="K129" i="2"/>
  <c r="K113" i="2"/>
  <c r="K139" i="2"/>
  <c r="K140" i="2"/>
  <c r="K141" i="2"/>
  <c r="K145" i="2"/>
  <c r="K153" i="2"/>
  <c r="K155" i="2"/>
  <c r="K156" i="2"/>
  <c r="K157" i="2"/>
  <c r="K121" i="2"/>
  <c r="K122" i="2"/>
  <c r="K123" i="2"/>
  <c r="K124" i="2"/>
  <c r="K125" i="2"/>
  <c r="K109" i="2"/>
  <c r="K149" i="2"/>
  <c r="K150" i="2"/>
  <c r="K133" i="2"/>
  <c r="K119" i="2"/>
  <c r="K146" i="2"/>
  <c r="K151" i="2"/>
  <c r="K152" i="2"/>
  <c r="K114" i="2"/>
  <c r="K115" i="2"/>
  <c r="K116" i="2"/>
  <c r="K130" i="2"/>
  <c r="K131" i="2"/>
  <c r="K132" i="2"/>
  <c r="K142" i="2"/>
  <c r="K147" i="2"/>
  <c r="K148" i="2"/>
  <c r="K158" i="2"/>
  <c r="K162" i="2"/>
  <c r="K118" i="2"/>
  <c r="K120" i="2"/>
  <c r="K110" i="2"/>
  <c r="K111" i="2"/>
  <c r="K112" i="2"/>
  <c r="K126" i="2"/>
  <c r="K127" i="2"/>
  <c r="K128" i="2"/>
  <c r="K138" i="2"/>
  <c r="K143" i="2"/>
  <c r="K144" i="2"/>
  <c r="K154" i="2"/>
  <c r="K159" i="2"/>
  <c r="K160" i="2"/>
  <c r="K78" i="2"/>
  <c r="K82" i="2"/>
  <c r="K88" i="2"/>
  <c r="K89" i="2"/>
  <c r="K90" i="2"/>
  <c r="K94" i="2"/>
  <c r="K204" i="2"/>
  <c r="K200" i="2"/>
  <c r="K196" i="2"/>
  <c r="K99" i="2"/>
  <c r="K83" i="2"/>
  <c r="K86" i="2"/>
  <c r="K91" i="2"/>
  <c r="K98" i="2"/>
  <c r="K104" i="2"/>
  <c r="K102" i="2"/>
  <c r="K203" i="2"/>
  <c r="K199" i="2"/>
  <c r="K195" i="2"/>
  <c r="K79" i="2"/>
  <c r="K84" i="2"/>
  <c r="K85" i="2"/>
  <c r="K95" i="2"/>
  <c r="K100" i="2"/>
  <c r="K101" i="2"/>
  <c r="K206" i="2"/>
  <c r="K202" i="2"/>
  <c r="K198" i="2"/>
  <c r="K194" i="2"/>
  <c r="K80" i="2"/>
  <c r="K81" i="2"/>
  <c r="K96" i="2"/>
  <c r="K97" i="2"/>
  <c r="K205" i="2"/>
  <c r="K201" i="2"/>
  <c r="K197" i="2"/>
  <c r="K87" i="2"/>
  <c r="K92" i="2"/>
  <c r="K93" i="2"/>
  <c r="K103" i="2"/>
  <c r="K192" i="2" l="1"/>
  <c r="K105" i="2"/>
  <c r="K134" i="2"/>
  <c r="K163" i="2"/>
  <c r="G207" i="2" l="1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C74" i="2"/>
  <c r="D74" i="2"/>
  <c r="E74" i="2"/>
  <c r="J223" i="2"/>
  <c r="J224" i="2"/>
  <c r="J225" i="2"/>
  <c r="J226" i="2"/>
  <c r="J227" i="2"/>
  <c r="J228" i="2"/>
  <c r="J229" i="2"/>
  <c r="J230" i="2"/>
  <c r="J231" i="2"/>
  <c r="I223" i="2"/>
  <c r="I224" i="2"/>
  <c r="I225" i="2"/>
  <c r="I226" i="2"/>
  <c r="I227" i="2"/>
  <c r="I228" i="2"/>
  <c r="I229" i="2"/>
  <c r="I230" i="2"/>
  <c r="I231" i="2"/>
  <c r="H223" i="2"/>
  <c r="H224" i="2"/>
  <c r="H225" i="2"/>
  <c r="H226" i="2"/>
  <c r="H227" i="2"/>
  <c r="H228" i="2"/>
  <c r="H229" i="2"/>
  <c r="H230" i="2"/>
  <c r="H231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F223" i="2"/>
  <c r="F232" i="2" s="1"/>
  <c r="F224" i="2"/>
  <c r="F225" i="2"/>
  <c r="F226" i="2"/>
  <c r="F227" i="2"/>
  <c r="F228" i="2"/>
  <c r="F229" i="2"/>
  <c r="F230" i="2"/>
  <c r="F231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H232" i="2" l="1"/>
  <c r="J74" i="2"/>
  <c r="I221" i="2"/>
  <c r="I232" i="2"/>
  <c r="J232" i="2"/>
  <c r="I74" i="2"/>
  <c r="H221" i="2"/>
  <c r="J221" i="2"/>
  <c r="F236" i="2"/>
  <c r="H74" i="2"/>
  <c r="K21" i="2"/>
  <c r="K72" i="2"/>
  <c r="K68" i="2"/>
  <c r="K56" i="2"/>
  <c r="K52" i="2"/>
  <c r="K40" i="2"/>
  <c r="K36" i="2"/>
  <c r="K20" i="2"/>
  <c r="K216" i="2"/>
  <c r="K218" i="2"/>
  <c r="K47" i="2"/>
  <c r="K31" i="2"/>
  <c r="K229" i="2"/>
  <c r="K209" i="2"/>
  <c r="K211" i="2"/>
  <c r="K207" i="2"/>
  <c r="K62" i="2"/>
  <c r="K46" i="2"/>
  <c r="K63" i="2"/>
  <c r="K225" i="2"/>
  <c r="K24" i="2"/>
  <c r="K213" i="2"/>
  <c r="K53" i="2"/>
  <c r="K208" i="2"/>
  <c r="K217" i="2"/>
  <c r="K69" i="2"/>
  <c r="K65" i="2"/>
  <c r="K49" i="2"/>
  <c r="K37" i="2"/>
  <c r="K33" i="2"/>
  <c r="K17" i="2"/>
  <c r="K30" i="2"/>
  <c r="K19" i="2"/>
  <c r="K212" i="2"/>
  <c r="F74" i="2"/>
  <c r="F234" i="2" s="1"/>
  <c r="K70" i="2"/>
  <c r="K58" i="2"/>
  <c r="K50" i="2"/>
  <c r="K42" i="2"/>
  <c r="K34" i="2"/>
  <c r="K22" i="2"/>
  <c r="K27" i="2"/>
  <c r="K226" i="2"/>
  <c r="K215" i="2"/>
  <c r="K228" i="2"/>
  <c r="K224" i="2"/>
  <c r="K66" i="2"/>
  <c r="K54" i="2"/>
  <c r="K38" i="2"/>
  <c r="K26" i="2"/>
  <c r="K18" i="2"/>
  <c r="K59" i="2"/>
  <c r="K43" i="2"/>
  <c r="K219" i="2"/>
  <c r="K230" i="2"/>
  <c r="K71" i="2"/>
  <c r="K67" i="2"/>
  <c r="K55" i="2"/>
  <c r="K51" i="2"/>
  <c r="K39" i="2"/>
  <c r="K35" i="2"/>
  <c r="K23" i="2"/>
  <c r="K64" i="2"/>
  <c r="K60" i="2"/>
  <c r="K48" i="2"/>
  <c r="K44" i="2"/>
  <c r="K32" i="2"/>
  <c r="K28" i="2"/>
  <c r="K73" i="2"/>
  <c r="K61" i="2"/>
  <c r="K57" i="2"/>
  <c r="K45" i="2"/>
  <c r="K41" i="2"/>
  <c r="K29" i="2"/>
  <c r="K25" i="2"/>
  <c r="K214" i="2"/>
  <c r="K210" i="2"/>
  <c r="K220" i="2"/>
  <c r="K231" i="2"/>
  <c r="K227" i="2"/>
  <c r="K223" i="2"/>
  <c r="F235" i="2" l="1"/>
  <c r="K232" i="2"/>
  <c r="G9" i="2"/>
  <c r="F9" i="2"/>
  <c r="E9" i="2"/>
  <c r="D9" i="2"/>
  <c r="K74" i="2"/>
  <c r="K221" i="2"/>
  <c r="K236" i="2" l="1"/>
  <c r="F10" i="2" s="1"/>
  <c r="K237" i="2"/>
  <c r="G10" i="2" s="1"/>
  <c r="K235" i="2"/>
  <c r="E10" i="2" s="1"/>
  <c r="K234" i="2"/>
  <c r="D10" i="2" s="1"/>
</calcChain>
</file>

<file path=xl/sharedStrings.xml><?xml version="1.0" encoding="utf-8"?>
<sst xmlns="http://schemas.openxmlformats.org/spreadsheetml/2006/main" count="81" uniqueCount="65">
  <si>
    <t>Course Titles</t>
  </si>
  <si>
    <t>Course Code</t>
  </si>
  <si>
    <t>School Number:</t>
  </si>
  <si>
    <t xml:space="preserve">Program Title: </t>
  </si>
  <si>
    <t>Credential:</t>
  </si>
  <si>
    <t>CLOCK HOURS</t>
  </si>
  <si>
    <t>CREDIT HOURS</t>
  </si>
  <si>
    <t>CREDIT HOUR REQUIREMENTS</t>
  </si>
  <si>
    <t>60/90</t>
  </si>
  <si>
    <t>Baccalaureate</t>
  </si>
  <si>
    <t>Masters</t>
  </si>
  <si>
    <t>45/67.5</t>
  </si>
  <si>
    <t>9/13.5</t>
  </si>
  <si>
    <t>120/180</t>
  </si>
  <si>
    <t>30/45</t>
  </si>
  <si>
    <t>15/22.5</t>
  </si>
  <si>
    <t>24/36</t>
  </si>
  <si>
    <t>///////////////</t>
  </si>
  <si>
    <t>Occupational Associate</t>
  </si>
  <si>
    <t>Academic Associate</t>
  </si>
  <si>
    <t>Semester</t>
  </si>
  <si>
    <t>Quarter</t>
  </si>
  <si>
    <t>Credit Type:</t>
  </si>
  <si>
    <t>Other Courses (if applicable)</t>
  </si>
  <si>
    <t>Gen Ed Courses</t>
  </si>
  <si>
    <t>Technical Courses</t>
  </si>
  <si>
    <t>(Enter X below)</t>
  </si>
  <si>
    <t>School Name:</t>
  </si>
  <si>
    <t>Technical (Semester/ Quarter)</t>
  </si>
  <si>
    <t>General Ed (Semester/ Quarter)</t>
  </si>
  <si>
    <t>Total (Semester/ Quarter)</t>
  </si>
  <si>
    <t>Program Length:</t>
  </si>
  <si>
    <t>(in months)</t>
  </si>
  <si>
    <t>Total Program Hours:</t>
  </si>
  <si>
    <t>Total Program Credits:</t>
  </si>
  <si>
    <t>Didactic</t>
  </si>
  <si>
    <t>Supervised Lab</t>
  </si>
  <si>
    <t>Additional Outside Work Clock Hours</t>
  </si>
  <si>
    <t>Category Subtotal Hours</t>
  </si>
  <si>
    <t>Total Instructional Clock Hours</t>
  </si>
  <si>
    <t>Please refer to Appendix III of the Standards of 
Accreditation for additional information.</t>
  </si>
  <si>
    <t>Revised 05/09/12</t>
  </si>
  <si>
    <t>Concentration 1</t>
  </si>
  <si>
    <t>Concentration 2</t>
  </si>
  <si>
    <t>Concentration 3</t>
  </si>
  <si>
    <t>Concentration 4</t>
  </si>
  <si>
    <t>TOTAL PROGRAM HOURS CONCENTRATION 1</t>
  </si>
  <si>
    <t>TOTAL PROGRAM CREDITS (1)</t>
  </si>
  <si>
    <t>TOTAL PROGRAM HOURS CONCENTRATION 2</t>
  </si>
  <si>
    <t>TOTAL PROGRAM CREDITS (2)</t>
  </si>
  <si>
    <t>TOTAL PROGRAM HOURS CONCENTRATION 3</t>
  </si>
  <si>
    <t>TOTAL PROGRAM CREDITS (3)</t>
  </si>
  <si>
    <t>TOTAL PROGRAM HOURS CONCENTRATION 4</t>
  </si>
  <si>
    <t>TOTAL PROGRAM CREDITS (4)</t>
  </si>
  <si>
    <r>
      <t xml:space="preserve">Total Credit Hours </t>
    </r>
    <r>
      <rPr>
        <b/>
        <sz val="7"/>
        <rFont val="Arial"/>
        <family val="2"/>
      </rPr>
      <t>Round down to whole/half units</t>
    </r>
  </si>
  <si>
    <t>Example:          BIO 120</t>
  </si>
  <si>
    <t>Anatomy and Physiology</t>
  </si>
  <si>
    <t>Title of Concentration:</t>
  </si>
  <si>
    <r>
      <t xml:space="preserve">CONCENTRATION 1 - Baccaleareate Degree: 18-24 semester credits or 27-36 quarter credits    Master's Degree:  6-12 semester credits or 9-15 quarter credits                                                                                                                                                                                                                                                                                                  (TOTAL PROGRAM CREDITS MUST BE THE SAME REGARDLESS OF CONCENTRATION)                                                                                                                                         </t>
    </r>
    <r>
      <rPr>
        <b/>
        <u/>
        <sz val="12"/>
        <color indexed="8"/>
        <rFont val="Times New Roman"/>
        <family val="1"/>
      </rPr>
      <t/>
    </r>
  </si>
  <si>
    <r>
      <t xml:space="preserve">CONCENTRATION 2 - Baccaleareate Degree: 18-24 semester credits or 27-36 quarter credits    Master's Degree:  6-12 semester credits or 9-15 quarter credits                                                                                                                                                                                                                                                                                                  (TOTAL PROGRAM CREDITS MUST BE THE SAME REGARDLESS OF CONCENTRATION)                                                                                                                                         </t>
    </r>
    <r>
      <rPr>
        <b/>
        <u/>
        <sz val="12"/>
        <color indexed="8"/>
        <rFont val="Times New Roman"/>
        <family val="1"/>
      </rPr>
      <t/>
    </r>
  </si>
  <si>
    <r>
      <t xml:space="preserve">CONCENTRATION 3 - Baccaleareate Degree: 18-24 semester credits or 27-36 quarter credits    Master's Degree:  6-12 semester credits or 9-15 quarter credits                                                                                                                                                                                                                                                                                                  (TOTAL PROGRAM CREDITS MUST BE THE SAME REGARDLESS OF CONCENTRATION)                                                                                                                                         </t>
    </r>
    <r>
      <rPr>
        <b/>
        <u/>
        <sz val="12"/>
        <color indexed="8"/>
        <rFont val="Times New Roman"/>
        <family val="1"/>
      </rPr>
      <t/>
    </r>
  </si>
  <si>
    <r>
      <t xml:space="preserve">CONCENTRATION 4 - Baccaleareate Degree: 18-24 semester credits or 27-36 quarter credits    Master's Degree:  6-12 semester credits or 9-15 quarter credits                                                                                                                                                                                                                                                                                                  (TOTAL PROGRAM CREDITS MUST BE THE SAME REGARDLESS OF CONCENTRATION)                                                                                                                                         </t>
    </r>
    <r>
      <rPr>
        <b/>
        <u/>
        <sz val="12"/>
        <color indexed="8"/>
        <rFont val="Times New Roman"/>
        <family val="1"/>
      </rPr>
      <t/>
    </r>
  </si>
  <si>
    <t>Outline Of A Baccalaureate or Master's Degree Program with Concentration(s)</t>
  </si>
  <si>
    <t>Revised 07.01.2021</t>
  </si>
  <si>
    <t>Externship /Clinical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</si>
</sst>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0"/>
      <color indexed="8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Arial"/>
      <family val="2"/>
    </font>
    <font>
      <i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2"/>
      <color indexed="8"/>
      <name val="Times New Roman"/>
      <family val="1"/>
    </font>
    <font>
      <b/>
      <sz val="9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indexed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b/>
      <u/>
      <sz val="12"/>
      <color indexed="8"/>
      <name val="Times New Roman"/>
      <family val="1"/>
    </font>
    <font>
      <b/>
      <sz val="18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72">
    <xf numFmtId="0" fontId="0" fillId="0" borderId="0" xfId="0"/>
    <xf numFmtId="0" fontId="0" fillId="0" borderId="0" xfId="0" applyBorder="1" applyProtection="1"/>
    <xf numFmtId="2" fontId="5" fillId="0" borderId="1" xfId="0" applyNumberFormat="1" applyFont="1" applyFill="1" applyBorder="1" applyProtection="1"/>
    <xf numFmtId="2" fontId="5" fillId="0" borderId="2" xfId="0" applyNumberFormat="1" applyFont="1" applyFill="1" applyBorder="1" applyProtection="1"/>
    <xf numFmtId="2" fontId="5" fillId="0" borderId="3" xfId="0" applyNumberFormat="1" applyFont="1" applyFill="1" applyBorder="1" applyProtection="1"/>
    <xf numFmtId="0" fontId="6" fillId="0" borderId="0" xfId="2" applyProtection="1"/>
    <xf numFmtId="0" fontId="6" fillId="0" borderId="0" xfId="2"/>
    <xf numFmtId="0" fontId="6" fillId="2" borderId="0" xfId="2" applyFill="1"/>
    <xf numFmtId="0" fontId="6" fillId="0" borderId="0" xfId="2" applyBorder="1" applyProtection="1"/>
    <xf numFmtId="0" fontId="6" fillId="0" borderId="0" xfId="2" applyFont="1" applyFill="1"/>
    <xf numFmtId="0" fontId="6" fillId="0" borderId="0" xfId="2" applyFont="1"/>
    <xf numFmtId="0" fontId="4" fillId="0" borderId="0" xfId="2" applyFont="1"/>
    <xf numFmtId="0" fontId="4" fillId="0" borderId="0" xfId="2" applyFont="1" applyFill="1"/>
    <xf numFmtId="0" fontId="8" fillId="0" borderId="0" xfId="2" applyFont="1"/>
    <xf numFmtId="2" fontId="11" fillId="0" borderId="4" xfId="0" applyNumberFormat="1" applyFont="1" applyBorder="1" applyProtection="1"/>
    <xf numFmtId="0" fontId="6" fillId="0" borderId="0" xfId="2" applyFill="1"/>
    <xf numFmtId="2" fontId="5" fillId="0" borderId="6" xfId="0" applyNumberFormat="1" applyFont="1" applyFill="1" applyBorder="1" applyProtection="1"/>
    <xf numFmtId="0" fontId="3" fillId="0" borderId="5" xfId="1" applyBorder="1" applyProtection="1"/>
    <xf numFmtId="0" fontId="10" fillId="0" borderId="8" xfId="2" applyFont="1" applyBorder="1" applyAlignment="1" applyProtection="1">
      <alignment horizontal="center" wrapText="1"/>
    </xf>
    <xf numFmtId="2" fontId="10" fillId="0" borderId="8" xfId="2" applyNumberFormat="1" applyFont="1" applyBorder="1" applyAlignment="1" applyProtection="1">
      <alignment horizontal="center" wrapText="1"/>
    </xf>
    <xf numFmtId="0" fontId="6" fillId="0" borderId="9" xfId="2" applyBorder="1" applyProtection="1"/>
    <xf numFmtId="0" fontId="6" fillId="0" borderId="0" xfId="2" applyBorder="1" applyAlignment="1" applyProtection="1">
      <alignment horizontal="left"/>
    </xf>
    <xf numFmtId="0" fontId="6" fillId="0" borderId="9" xfId="2" applyBorder="1" applyAlignment="1" applyProtection="1">
      <alignment horizontal="left"/>
    </xf>
    <xf numFmtId="0" fontId="10" fillId="0" borderId="8" xfId="2" applyFont="1" applyBorder="1" applyAlignment="1" applyProtection="1">
      <alignment horizontal="left" wrapText="1"/>
    </xf>
    <xf numFmtId="0" fontId="10" fillId="0" borderId="8" xfId="2" applyFont="1" applyBorder="1" applyAlignment="1" applyProtection="1">
      <alignment horizontal="center"/>
    </xf>
    <xf numFmtId="49" fontId="10" fillId="0" borderId="8" xfId="2" applyNumberFormat="1" applyFont="1" applyBorder="1" applyAlignment="1" applyProtection="1">
      <alignment horizontal="center"/>
    </xf>
    <xf numFmtId="0" fontId="10" fillId="0" borderId="8" xfId="2" applyFont="1" applyBorder="1" applyAlignment="1" applyProtection="1">
      <alignment horizontal="left"/>
    </xf>
    <xf numFmtId="0" fontId="3" fillId="0" borderId="9" xfId="1" applyBorder="1" applyProtection="1"/>
    <xf numFmtId="0" fontId="6" fillId="0" borderId="0" xfId="2" applyFont="1" applyProtection="1"/>
    <xf numFmtId="0" fontId="3" fillId="0" borderId="4" xfId="1" applyBorder="1" applyAlignment="1" applyProtection="1"/>
    <xf numFmtId="0" fontId="5" fillId="0" borderId="1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2" fontId="5" fillId="0" borderId="2" xfId="0" applyNumberFormat="1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6" fillId="0" borderId="0" xfId="2" applyFont="1" applyBorder="1" applyAlignment="1" applyProtection="1">
      <alignment wrapText="1"/>
      <protection locked="0"/>
    </xf>
    <xf numFmtId="0" fontId="11" fillId="0" borderId="0" xfId="2" applyFont="1" applyBorder="1" applyAlignment="1" applyProtection="1">
      <alignment horizontal="left"/>
    </xf>
    <xf numFmtId="0" fontId="6" fillId="0" borderId="0" xfId="2" applyBorder="1" applyProtection="1">
      <protection locked="0"/>
    </xf>
    <xf numFmtId="0" fontId="6" fillId="0" borderId="0" xfId="2" applyBorder="1" applyAlignment="1" applyProtection="1">
      <alignment wrapText="1"/>
      <protection locked="0"/>
    </xf>
    <xf numFmtId="0" fontId="6" fillId="0" borderId="0" xfId="2" applyBorder="1" applyAlignment="1" applyProtection="1">
      <alignment horizontal="right"/>
    </xf>
    <xf numFmtId="0" fontId="6" fillId="0" borderId="0" xfId="2" applyFont="1" applyBorder="1" applyAlignment="1" applyProtection="1">
      <alignment horizontal="left" vertical="top"/>
    </xf>
    <xf numFmtId="0" fontId="3" fillId="0" borderId="0" xfId="1" applyBorder="1" applyAlignment="1" applyProtection="1">
      <alignment wrapText="1"/>
      <protection locked="0"/>
    </xf>
    <xf numFmtId="0" fontId="3" fillId="0" borderId="0" xfId="1" applyBorder="1" applyProtection="1"/>
    <xf numFmtId="0" fontId="17" fillId="0" borderId="0" xfId="2" applyFont="1" applyBorder="1" applyProtection="1"/>
    <xf numFmtId="0" fontId="10" fillId="0" borderId="0" xfId="2" applyFont="1" applyBorder="1" applyProtection="1"/>
    <xf numFmtId="49" fontId="10" fillId="0" borderId="0" xfId="2" applyNumberFormat="1" applyFont="1" applyBorder="1" applyAlignment="1" applyProtection="1">
      <alignment horizontal="center"/>
    </xf>
    <xf numFmtId="2" fontId="3" fillId="0" borderId="0" xfId="1" applyNumberFormat="1" applyBorder="1" applyAlignment="1" applyProtection="1">
      <alignment horizontal="center"/>
    </xf>
    <xf numFmtId="2" fontId="6" fillId="0" borderId="0" xfId="2" applyNumberFormat="1" applyBorder="1" applyAlignment="1" applyProtection="1">
      <alignment horizontal="center"/>
    </xf>
    <xf numFmtId="0" fontId="11" fillId="0" borderId="0" xfId="2" applyFont="1" applyBorder="1" applyProtection="1"/>
    <xf numFmtId="49" fontId="11" fillId="0" borderId="0" xfId="2" applyNumberFormat="1" applyFont="1" applyBorder="1" applyAlignment="1" applyProtection="1">
      <alignment horizontal="center"/>
    </xf>
    <xf numFmtId="0" fontId="2" fillId="0" borderId="0" xfId="2" applyFont="1" applyBorder="1" applyAlignment="1" applyProtection="1">
      <alignment horizontal="center"/>
    </xf>
    <xf numFmtId="0" fontId="11" fillId="0" borderId="3" xfId="2" applyFont="1" applyBorder="1" applyAlignment="1" applyProtection="1"/>
    <xf numFmtId="0" fontId="6" fillId="0" borderId="3" xfId="2" applyBorder="1" applyProtection="1"/>
    <xf numFmtId="0" fontId="11" fillId="0" borderId="3" xfId="2" applyFont="1" applyBorder="1" applyAlignment="1" applyProtection="1">
      <alignment horizontal="left"/>
    </xf>
    <xf numFmtId="0" fontId="6" fillId="0" borderId="3" xfId="2" applyFont="1" applyBorder="1" applyAlignment="1" applyProtection="1">
      <alignment horizontal="left"/>
    </xf>
    <xf numFmtId="0" fontId="11" fillId="0" borderId="3" xfId="2" applyFont="1" applyBorder="1" applyProtection="1"/>
    <xf numFmtId="49" fontId="10" fillId="0" borderId="1" xfId="2" applyNumberFormat="1" applyFont="1" applyBorder="1" applyAlignment="1" applyProtection="1">
      <alignment horizontal="center"/>
    </xf>
    <xf numFmtId="0" fontId="6" fillId="0" borderId="3" xfId="2" applyFont="1" applyBorder="1" applyProtection="1"/>
    <xf numFmtId="0" fontId="3" fillId="0" borderId="1" xfId="1" applyBorder="1" applyAlignment="1" applyProtection="1">
      <alignment horizontal="center"/>
      <protection locked="0"/>
    </xf>
    <xf numFmtId="2" fontId="6" fillId="0" borderId="1" xfId="2" applyNumberFormat="1" applyBorder="1" applyProtection="1"/>
    <xf numFmtId="0" fontId="6" fillId="0" borderId="0" xfId="2" applyFont="1" applyFill="1" applyProtection="1"/>
    <xf numFmtId="0" fontId="6" fillId="0" borderId="0" xfId="2" applyFont="1" applyBorder="1" applyProtection="1"/>
    <xf numFmtId="0" fontId="4" fillId="0" borderId="0" xfId="2" applyFont="1" applyProtection="1"/>
    <xf numFmtId="0" fontId="11" fillId="0" borderId="9" xfId="2" applyFont="1" applyBorder="1" applyAlignment="1" applyProtection="1"/>
    <xf numFmtId="0" fontId="6" fillId="0" borderId="10" xfId="2" applyBorder="1" applyProtection="1"/>
    <xf numFmtId="0" fontId="6" fillId="0" borderId="11" xfId="2" applyBorder="1" applyProtection="1"/>
    <xf numFmtId="0" fontId="6" fillId="0" borderId="4" xfId="2" applyBorder="1" applyProtection="1"/>
    <xf numFmtId="0" fontId="5" fillId="0" borderId="11" xfId="0" applyFont="1" applyFill="1" applyBorder="1" applyProtection="1"/>
    <xf numFmtId="0" fontId="5" fillId="0" borderId="12" xfId="0" applyFont="1" applyFill="1" applyBorder="1" applyProtection="1"/>
    <xf numFmtId="0" fontId="11" fillId="0" borderId="13" xfId="0" applyFont="1" applyBorder="1" applyProtection="1"/>
    <xf numFmtId="2" fontId="11" fillId="0" borderId="13" xfId="0" applyNumberFormat="1" applyFont="1" applyBorder="1" applyProtection="1"/>
    <xf numFmtId="2" fontId="1" fillId="0" borderId="14" xfId="0" applyNumberFormat="1" applyFont="1" applyBorder="1" applyProtection="1"/>
    <xf numFmtId="0" fontId="19" fillId="0" borderId="0" xfId="2" applyFont="1"/>
    <xf numFmtId="2" fontId="5" fillId="0" borderId="15" xfId="0" applyNumberFormat="1" applyFont="1" applyFill="1" applyBorder="1" applyProtection="1"/>
    <xf numFmtId="0" fontId="6" fillId="0" borderId="2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left" indent="1"/>
      <protection locked="0"/>
    </xf>
    <xf numFmtId="0" fontId="7" fillId="0" borderId="2" xfId="0" applyFont="1" applyFill="1" applyBorder="1" applyAlignment="1" applyProtection="1">
      <alignment horizontal="left"/>
      <protection locked="0"/>
    </xf>
    <xf numFmtId="0" fontId="9" fillId="0" borderId="2" xfId="0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2" fontId="5" fillId="0" borderId="6" xfId="0" applyNumberFormat="1" applyFont="1" applyFill="1" applyBorder="1" applyProtection="1">
      <protection locked="0"/>
    </xf>
    <xf numFmtId="2" fontId="5" fillId="0" borderId="18" xfId="0" applyNumberFormat="1" applyFont="1" applyFill="1" applyBorder="1" applyProtection="1"/>
    <xf numFmtId="2" fontId="5" fillId="0" borderId="18" xfId="0" applyNumberFormat="1" applyFont="1" applyFill="1" applyBorder="1" applyProtection="1">
      <protection locked="0"/>
    </xf>
    <xf numFmtId="0" fontId="22" fillId="0" borderId="3" xfId="2" applyFont="1" applyBorder="1" applyAlignment="1" applyProtection="1">
      <alignment horizontal="center" wrapText="1"/>
    </xf>
    <xf numFmtId="2" fontId="5" fillId="4" borderId="7" xfId="0" applyNumberFormat="1" applyFont="1" applyFill="1" applyBorder="1"/>
    <xf numFmtId="2" fontId="5" fillId="4" borderId="10" xfId="0" applyNumberFormat="1" applyFont="1" applyFill="1" applyBorder="1"/>
    <xf numFmtId="2" fontId="5" fillId="0" borderId="2" xfId="0" applyNumberFormat="1" applyFont="1" applyFill="1" applyBorder="1"/>
    <xf numFmtId="2" fontId="5" fillId="4" borderId="2" xfId="0" applyNumberFormat="1" applyFont="1" applyFill="1" applyBorder="1"/>
    <xf numFmtId="2" fontId="5" fillId="4" borderId="1" xfId="0" applyNumberFormat="1" applyFont="1" applyFill="1" applyBorder="1"/>
    <xf numFmtId="0" fontId="22" fillId="0" borderId="0" xfId="2" applyFont="1" applyBorder="1" applyAlignment="1" applyProtection="1">
      <alignment horizontal="center" wrapText="1"/>
    </xf>
    <xf numFmtId="0" fontId="17" fillId="0" borderId="0" xfId="2" applyFont="1" applyProtection="1"/>
    <xf numFmtId="0" fontId="2" fillId="0" borderId="0" xfId="1" applyFont="1" applyBorder="1" applyAlignment="1" applyProtection="1">
      <alignment horizontal="right"/>
    </xf>
    <xf numFmtId="0" fontId="6" fillId="0" borderId="12" xfId="2" applyBorder="1" applyProtection="1"/>
    <xf numFmtId="0" fontId="6" fillId="0" borderId="13" xfId="2" applyBorder="1" applyProtection="1"/>
    <xf numFmtId="0" fontId="11" fillId="0" borderId="13" xfId="2" applyFont="1" applyBorder="1" applyProtection="1"/>
    <xf numFmtId="0" fontId="11" fillId="0" borderId="4" xfId="2" applyFont="1" applyBorder="1" applyProtection="1"/>
    <xf numFmtId="2" fontId="5" fillId="0" borderId="7" xfId="0" applyNumberFormat="1" applyFont="1" applyFill="1" applyBorder="1"/>
    <xf numFmtId="0" fontId="13" fillId="0" borderId="7" xfId="2" applyFont="1" applyBorder="1" applyAlignment="1" applyProtection="1">
      <alignment horizontal="center" wrapText="1"/>
    </xf>
    <xf numFmtId="0" fontId="18" fillId="0" borderId="2" xfId="2" applyFont="1" applyBorder="1" applyAlignment="1" applyProtection="1">
      <alignment wrapText="1"/>
    </xf>
    <xf numFmtId="0" fontId="18" fillId="0" borderId="1" xfId="2" applyFont="1" applyBorder="1" applyProtection="1"/>
    <xf numFmtId="2" fontId="18" fillId="0" borderId="0" xfId="2" applyNumberFormat="1" applyFont="1" applyBorder="1" applyProtection="1"/>
    <xf numFmtId="2" fontId="18" fillId="0" borderId="2" xfId="2" applyNumberFormat="1" applyFont="1" applyBorder="1" applyProtection="1"/>
    <xf numFmtId="0" fontId="16" fillId="0" borderId="7" xfId="2" applyFont="1" applyBorder="1" applyAlignment="1" applyProtection="1">
      <alignment wrapText="1"/>
    </xf>
    <xf numFmtId="0" fontId="16" fillId="0" borderId="10" xfId="2" applyFont="1" applyBorder="1" applyAlignment="1" applyProtection="1">
      <alignment wrapText="1"/>
    </xf>
    <xf numFmtId="0" fontId="6" fillId="0" borderId="0" xfId="2" applyNumberFormat="1" applyFont="1" applyBorder="1" applyAlignment="1" applyProtection="1">
      <alignment horizontal="center"/>
      <protection locked="0"/>
    </xf>
    <xf numFmtId="2" fontId="20" fillId="0" borderId="2" xfId="2" applyNumberFormat="1" applyFont="1" applyBorder="1" applyProtection="1"/>
    <xf numFmtId="0" fontId="13" fillId="0" borderId="10" xfId="2" applyFont="1" applyBorder="1" applyAlignment="1" applyProtection="1">
      <alignment horizontal="center" wrapText="1"/>
    </xf>
    <xf numFmtId="0" fontId="13" fillId="0" borderId="16" xfId="2" applyFont="1" applyBorder="1" applyAlignment="1" applyProtection="1">
      <alignment horizontal="center" wrapText="1"/>
    </xf>
    <xf numFmtId="0" fontId="13" fillId="0" borderId="17" xfId="2" applyFont="1" applyBorder="1" applyAlignment="1" applyProtection="1">
      <alignment horizontal="center" wrapText="1"/>
    </xf>
    <xf numFmtId="2" fontId="18" fillId="0" borderId="18" xfId="2" applyNumberFormat="1" applyFont="1" applyBorder="1" applyProtection="1"/>
    <xf numFmtId="2" fontId="18" fillId="0" borderId="19" xfId="2" applyNumberFormat="1" applyFont="1" applyBorder="1" applyProtection="1"/>
    <xf numFmtId="2" fontId="18" fillId="0" borderId="20" xfId="2" applyNumberFormat="1" applyFont="1" applyBorder="1" applyProtection="1"/>
    <xf numFmtId="2" fontId="13" fillId="3" borderId="7" xfId="2" applyNumberFormat="1" applyFont="1" applyFill="1" applyBorder="1" applyAlignment="1" applyProtection="1">
      <alignment horizontal="center" wrapText="1"/>
    </xf>
    <xf numFmtId="2" fontId="5" fillId="4" borderId="7" xfId="0" applyNumberFormat="1" applyFont="1" applyFill="1" applyBorder="1" applyProtection="1">
      <protection locked="0"/>
    </xf>
    <xf numFmtId="2" fontId="5" fillId="4" borderId="2" xfId="0" applyNumberFormat="1" applyFont="1" applyFill="1" applyBorder="1" applyProtection="1">
      <protection locked="0"/>
    </xf>
    <xf numFmtId="0" fontId="5" fillId="4" borderId="7" xfId="0" applyFont="1" applyFill="1" applyBorder="1" applyProtection="1">
      <protection locked="0"/>
    </xf>
    <xf numFmtId="0" fontId="5" fillId="4" borderId="7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Protection="1"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0" xfId="0" applyFont="1" applyFill="1" applyBorder="1" applyProtection="1"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2" fontId="5" fillId="4" borderId="15" xfId="0" applyNumberFormat="1" applyFont="1" applyFill="1" applyBorder="1" applyProtection="1">
      <protection locked="0"/>
    </xf>
    <xf numFmtId="2" fontId="5" fillId="4" borderId="6" xfId="0" applyNumberFormat="1" applyFont="1" applyFill="1" applyBorder="1" applyProtection="1">
      <protection locked="0"/>
    </xf>
    <xf numFmtId="2" fontId="11" fillId="0" borderId="13" xfId="2" applyNumberFormat="1" applyFont="1" applyBorder="1" applyAlignment="1" applyProtection="1">
      <alignment horizontal="center"/>
    </xf>
    <xf numFmtId="2" fontId="11" fillId="0" borderId="4" xfId="2" applyNumberFormat="1" applyFont="1" applyBorder="1" applyAlignment="1" applyProtection="1">
      <alignment horizontal="center"/>
    </xf>
    <xf numFmtId="2" fontId="6" fillId="0" borderId="0" xfId="2" applyNumberFormat="1" applyFont="1" applyBorder="1" applyAlignment="1" applyProtection="1">
      <alignment horizontal="center"/>
    </xf>
    <xf numFmtId="2" fontId="6" fillId="0" borderId="0" xfId="2" applyNumberFormat="1" applyFont="1" applyFill="1" applyBorder="1" applyAlignment="1" applyProtection="1">
      <alignment horizontal="center"/>
    </xf>
    <xf numFmtId="0" fontId="25" fillId="0" borderId="7" xfId="1" applyFont="1" applyBorder="1" applyAlignment="1" applyProtection="1">
      <alignment horizontal="center" wrapText="1"/>
    </xf>
    <xf numFmtId="0" fontId="12" fillId="5" borderId="16" xfId="1" applyFont="1" applyFill="1" applyBorder="1" applyAlignment="1" applyProtection="1">
      <alignment horizontal="left" wrapText="1"/>
    </xf>
    <xf numFmtId="0" fontId="12" fillId="5" borderId="9" xfId="1" applyFont="1" applyFill="1" applyBorder="1" applyAlignment="1" applyProtection="1">
      <alignment horizontal="left" wrapText="1"/>
    </xf>
    <xf numFmtId="0" fontId="12" fillId="5" borderId="10" xfId="1" applyFont="1" applyFill="1" applyBorder="1" applyAlignment="1" applyProtection="1">
      <alignment horizontal="left" wrapText="1"/>
    </xf>
    <xf numFmtId="0" fontId="12" fillId="5" borderId="0" xfId="1" applyFont="1" applyFill="1" applyBorder="1" applyAlignment="1" applyProtection="1">
      <alignment horizontal="left" wrapText="1"/>
    </xf>
    <xf numFmtId="0" fontId="12" fillId="5" borderId="1" xfId="1" applyFont="1" applyFill="1" applyBorder="1" applyAlignment="1" applyProtection="1">
      <alignment horizontal="left" wrapText="1"/>
    </xf>
    <xf numFmtId="0" fontId="25" fillId="0" borderId="21" xfId="1" applyFont="1" applyBorder="1" applyAlignment="1" applyProtection="1">
      <alignment horizontal="center" wrapText="1"/>
    </xf>
    <xf numFmtId="0" fontId="12" fillId="5" borderId="11" xfId="1" applyFont="1" applyFill="1" applyBorder="1" applyAlignment="1" applyProtection="1">
      <alignment horizontal="left" wrapText="1"/>
    </xf>
    <xf numFmtId="0" fontId="5" fillId="5" borderId="2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2" fontId="5" fillId="5" borderId="4" xfId="0" applyNumberFormat="1" applyFont="1" applyFill="1" applyBorder="1" applyProtection="1">
      <protection locked="0"/>
    </xf>
    <xf numFmtId="2" fontId="5" fillId="5" borderId="4" xfId="0" applyNumberFormat="1" applyFont="1" applyFill="1" applyBorder="1" applyProtection="1"/>
    <xf numFmtId="2" fontId="5" fillId="5" borderId="4" xfId="0" applyNumberFormat="1" applyFont="1" applyFill="1" applyBorder="1"/>
    <xf numFmtId="2" fontId="5" fillId="5" borderId="11" xfId="0" applyNumberFormat="1" applyFont="1" applyFill="1" applyBorder="1" applyProtection="1">
      <protection locked="0"/>
    </xf>
    <xf numFmtId="2" fontId="5" fillId="4" borderId="1" xfId="0" applyNumberFormat="1" applyFont="1" applyFill="1" applyBorder="1" applyProtection="1">
      <protection locked="0"/>
    </xf>
    <xf numFmtId="0" fontId="5" fillId="4" borderId="9" xfId="0" applyFont="1" applyFill="1" applyBorder="1" applyProtection="1">
      <protection locked="0"/>
    </xf>
    <xf numFmtId="2" fontId="19" fillId="0" borderId="1" xfId="2" applyNumberFormat="1" applyFont="1" applyBorder="1" applyAlignment="1" applyProtection="1">
      <alignment wrapText="1"/>
    </xf>
    <xf numFmtId="0" fontId="12" fillId="0" borderId="22" xfId="1" applyFont="1" applyBorder="1" applyAlignment="1" applyProtection="1">
      <alignment horizontal="center" wrapText="1"/>
      <protection locked="0"/>
    </xf>
    <xf numFmtId="0" fontId="21" fillId="0" borderId="3" xfId="2" applyFont="1" applyBorder="1" applyAlignment="1" applyProtection="1">
      <alignment horizontal="left"/>
    </xf>
    <xf numFmtId="0" fontId="21" fillId="0" borderId="0" xfId="2" applyFont="1" applyBorder="1" applyAlignment="1" applyProtection="1">
      <alignment horizontal="left"/>
    </xf>
    <xf numFmtId="0" fontId="11" fillId="0" borderId="13" xfId="2" applyFont="1" applyBorder="1" applyAlignment="1" applyProtection="1">
      <alignment horizontal="right"/>
    </xf>
    <xf numFmtId="0" fontId="14" fillId="0" borderId="16" xfId="2" applyFont="1" applyBorder="1" applyAlignment="1" applyProtection="1">
      <alignment horizontal="center"/>
    </xf>
    <xf numFmtId="0" fontId="15" fillId="0" borderId="9" xfId="1" applyFont="1" applyBorder="1" applyAlignment="1" applyProtection="1">
      <alignment horizontal="center"/>
    </xf>
    <xf numFmtId="0" fontId="15" fillId="0" borderId="10" xfId="1" applyFont="1" applyBorder="1" applyAlignment="1" applyProtection="1">
      <alignment horizontal="center"/>
    </xf>
    <xf numFmtId="0" fontId="13" fillId="0" borderId="0" xfId="2" applyFont="1" applyBorder="1" applyAlignment="1" applyProtection="1">
      <alignment horizontal="center"/>
    </xf>
    <xf numFmtId="0" fontId="16" fillId="0" borderId="0" xfId="1" applyFont="1" applyBorder="1" applyAlignment="1" applyProtection="1">
      <alignment horizontal="center"/>
    </xf>
    <xf numFmtId="0" fontId="16" fillId="0" borderId="1" xfId="1" applyFont="1" applyBorder="1" applyAlignment="1" applyProtection="1">
      <alignment horizontal="center"/>
    </xf>
    <xf numFmtId="49" fontId="10" fillId="0" borderId="0" xfId="2" applyNumberFormat="1" applyFont="1" applyBorder="1" applyAlignment="1" applyProtection="1">
      <alignment horizontal="center"/>
    </xf>
    <xf numFmtId="0" fontId="11" fillId="0" borderId="4" xfId="2" applyFont="1" applyBorder="1" applyAlignment="1" applyProtection="1">
      <alignment horizontal="center"/>
    </xf>
    <xf numFmtId="0" fontId="3" fillId="0" borderId="4" xfId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12" fillId="0" borderId="12" xfId="2" applyFont="1" applyBorder="1" applyAlignment="1" applyProtection="1">
      <alignment horizontal="left"/>
    </xf>
    <xf numFmtId="0" fontId="12" fillId="0" borderId="13" xfId="2" applyFont="1" applyBorder="1" applyAlignment="1" applyProtection="1">
      <alignment horizontal="left"/>
    </xf>
    <xf numFmtId="0" fontId="12" fillId="0" borderId="14" xfId="2" applyFont="1" applyBorder="1" applyAlignment="1" applyProtection="1">
      <alignment horizontal="left"/>
    </xf>
    <xf numFmtId="0" fontId="22" fillId="0" borderId="3" xfId="2" applyFont="1" applyBorder="1" applyAlignment="1" applyProtection="1">
      <alignment horizontal="center" wrapText="1"/>
    </xf>
    <xf numFmtId="0" fontId="22" fillId="0" borderId="0" xfId="2" applyFont="1" applyBorder="1" applyAlignment="1" applyProtection="1">
      <alignment horizontal="center" wrapText="1"/>
    </xf>
    <xf numFmtId="0" fontId="12" fillId="0" borderId="12" xfId="1" applyFont="1" applyBorder="1" applyAlignment="1" applyProtection="1">
      <alignment horizontal="left" wrapText="1"/>
    </xf>
    <xf numFmtId="0" fontId="12" fillId="0" borderId="9" xfId="1" applyFont="1" applyBorder="1" applyAlignment="1" applyProtection="1">
      <alignment horizontal="left" wrapText="1"/>
    </xf>
    <xf numFmtId="0" fontId="12" fillId="0" borderId="13" xfId="1" applyFont="1" applyBorder="1" applyAlignment="1" applyProtection="1">
      <alignment horizontal="left" wrapText="1"/>
    </xf>
    <xf numFmtId="0" fontId="12" fillId="0" borderId="14" xfId="1" applyFont="1" applyBorder="1" applyAlignment="1" applyProtection="1">
      <alignment horizontal="left" wrapText="1"/>
    </xf>
    <xf numFmtId="0" fontId="11" fillId="0" borderId="4" xfId="2" applyFont="1" applyBorder="1" applyAlignment="1" applyProtection="1">
      <alignment horizontal="right"/>
    </xf>
    <xf numFmtId="0" fontId="12" fillId="0" borderId="12" xfId="0" applyFont="1" applyBorder="1" applyAlignment="1" applyProtection="1">
      <alignment horizontal="left"/>
    </xf>
    <xf numFmtId="0" fontId="12" fillId="0" borderId="13" xfId="0" applyFont="1" applyBorder="1" applyAlignment="1" applyProtection="1">
      <alignment horizontal="left"/>
    </xf>
    <xf numFmtId="0" fontId="12" fillId="0" borderId="14" xfId="0" applyFont="1" applyBorder="1" applyAlignment="1" applyProtection="1">
      <alignment horizontal="left"/>
    </xf>
  </cellXfs>
  <cellStyles count="3">
    <cellStyle name="Normal" xfId="0" builtinId="0"/>
    <cellStyle name="Normal 2" xfId="1" xr:uid="{00000000-0005-0000-0000-000001000000}"/>
    <cellStyle name="Normal_Gen Ed BACA0606E mod5-6 08un" xfId="2" xr:uid="{00000000-0005-0000-0000-000002000000}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double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double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diagonalUp="0" diagonalDown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solid">
          <fgColor indexed="64"/>
          <bgColor indexed="22"/>
        </patternFill>
      </fill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solid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solid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solid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solid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solid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solid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solid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22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22"/>
        </patternFill>
      </fill>
      <border diagonalUp="0" diagonalDown="0" outline="0">
        <left/>
        <right style="thin">
          <color indexed="64"/>
        </right>
        <top/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76"/>
      <tableStyleElement type="secondRowStripe" dxfId="7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7:K73" headerRowCount="0" totalsRowShown="0" headerRowDxfId="74" dataDxfId="73" tableBorderDxfId="72">
  <tableColumns count="11">
    <tableColumn id="1" xr3:uid="{00000000-0010-0000-0000-000001000000}" name="Column1" headerRowDxfId="71" dataDxfId="70"/>
    <tableColumn id="2" xr3:uid="{00000000-0010-0000-0000-000002000000}" name="Column2" headerRowDxfId="69" dataDxfId="68"/>
    <tableColumn id="3" xr3:uid="{00000000-0010-0000-0000-000003000000}" name="Column3" headerRowDxfId="67" dataDxfId="66"/>
    <tableColumn id="4" xr3:uid="{00000000-0010-0000-0000-000004000000}" name="Column4" headerRowDxfId="65" dataDxfId="64"/>
    <tableColumn id="5" xr3:uid="{00000000-0010-0000-0000-000005000000}" name="Column5" headerRowDxfId="63" dataDxfId="62"/>
    <tableColumn id="6" xr3:uid="{00000000-0010-0000-0000-000006000000}" name="Column6" headerRowDxfId="61" dataDxfId="60">
      <calculatedColumnFormula>SUM(C17:E17)</calculatedColumnFormula>
    </tableColumn>
    <tableColumn id="7" xr3:uid="{00000000-0010-0000-0000-000007000000}" name="Column7" headerRowDxfId="59" dataDxfId="58"/>
    <tableColumn id="8" xr3:uid="{00000000-0010-0000-0000-000008000000}" name="Column8" headerRowDxfId="57" dataDxfId="56">
      <calculatedColumnFormula>IF($I$10="X",(C17*2)/45,(C17*2)/30)</calculatedColumnFormula>
    </tableColumn>
    <tableColumn id="9" xr3:uid="{00000000-0010-0000-0000-000009000000}" name="Column9" headerRowDxfId="55" dataDxfId="54">
      <calculatedColumnFormula>IF($I$10="X",(D17*1.5)/45,(D17*1.5)/30)</calculatedColumnFormula>
    </tableColumn>
    <tableColumn id="10" xr3:uid="{00000000-0010-0000-0000-00000A000000}" name="Column10" headerRowDxfId="53" dataDxfId="52">
      <calculatedColumnFormula>IF($I$10="X",(E17*1)/45,(E17*1)/30)</calculatedColumnFormula>
    </tableColumn>
    <tableColumn id="11" xr3:uid="{00000000-0010-0000-0000-00000B000000}" name="Column11" headerRowDxfId="51" dataDxfId="50">
      <calculatedColumnFormula>FLOOR(((IF($I$10="X",(G17*0.5)/45,(G17*0.5)/30))+H17+I17+J17), 0.5)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94:K220" headerRowCount="0" totalsRowShown="0" headerRowDxfId="49" dataDxfId="48" tableBorderDxfId="47">
  <tableColumns count="11">
    <tableColumn id="1" xr3:uid="{00000000-0010-0000-0100-000001000000}" name="Column1" headerRowDxfId="46" dataDxfId="45"/>
    <tableColumn id="2" xr3:uid="{00000000-0010-0000-0100-000002000000}" name="Column2" headerRowDxfId="44" dataDxfId="43"/>
    <tableColumn id="3" xr3:uid="{00000000-0010-0000-0100-000003000000}" name="Column3" headerRowDxfId="42" dataDxfId="41"/>
    <tableColumn id="4" xr3:uid="{00000000-0010-0000-0100-000004000000}" name="Column4" headerRowDxfId="40" dataDxfId="39"/>
    <tableColumn id="5" xr3:uid="{00000000-0010-0000-0100-000005000000}" name="Column5" headerRowDxfId="38" dataDxfId="37"/>
    <tableColumn id="6" xr3:uid="{00000000-0010-0000-0100-000006000000}" name="Column6" headerRowDxfId="36" dataDxfId="35">
      <calculatedColumnFormula>SUM(C194:E194)</calculatedColumnFormula>
    </tableColumn>
    <tableColumn id="7" xr3:uid="{00000000-0010-0000-0100-000007000000}" name="Column7" headerRowDxfId="34" dataDxfId="33">
      <calculatedColumnFormula>C194*2</calculatedColumnFormula>
    </tableColumn>
    <tableColumn id="8" xr3:uid="{00000000-0010-0000-0100-000008000000}" name="Column8" headerRowDxfId="32" dataDxfId="31">
      <calculatedColumnFormula>IF($I$10="X",(C194*2)/45,(C194*2)/30)</calculatedColumnFormula>
    </tableColumn>
    <tableColumn id="9" xr3:uid="{00000000-0010-0000-0100-000009000000}" name="Column9" headerRowDxfId="30" dataDxfId="29">
      <calculatedColumnFormula>IF($I$10="X",(D194*1.5)/45,(D194*1.5)/30)</calculatedColumnFormula>
    </tableColumn>
    <tableColumn id="10" xr3:uid="{00000000-0010-0000-0100-00000A000000}" name="Column10" headerRowDxfId="28" dataDxfId="27">
      <calculatedColumnFormula>IF($I$10="X",(E194*1)/45,(E194*1)/30)</calculatedColumnFormula>
    </tableColumn>
    <tableColumn id="11" xr3:uid="{00000000-0010-0000-0100-00000B000000}" name="Column11" headerRowDxfId="26" dataDxfId="25">
      <calculatedColumnFormula>FLOOR(((IF($I$10="X",(G194*0.5)/45,(G194*0.5)/30))+H194+I194+J194), 0.5)</calculatedColumnFormula>
    </tableColumn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223:K231" headerRowCount="0" totalsRowShown="0" headerRowDxfId="24" dataDxfId="23" tableBorderDxfId="22">
  <tableColumns count="11">
    <tableColumn id="1" xr3:uid="{00000000-0010-0000-0200-000001000000}" name="Column1" headerRowDxfId="21" dataDxfId="20"/>
    <tableColumn id="2" xr3:uid="{00000000-0010-0000-0200-000002000000}" name="Column2" headerRowDxfId="19" dataDxfId="18"/>
    <tableColumn id="3" xr3:uid="{00000000-0010-0000-0200-000003000000}" name="Column3" headerRowDxfId="17" dataDxfId="16"/>
    <tableColumn id="4" xr3:uid="{00000000-0010-0000-0200-000004000000}" name="Column4" headerRowDxfId="15" dataDxfId="14"/>
    <tableColumn id="5" xr3:uid="{00000000-0010-0000-0200-000005000000}" name="Column5" headerRowDxfId="13" dataDxfId="12"/>
    <tableColumn id="6" xr3:uid="{00000000-0010-0000-0200-000006000000}" name="Column6" headerRowDxfId="11" dataDxfId="10">
      <calculatedColumnFormula>SUM(C223:E223)</calculatedColumnFormula>
    </tableColumn>
    <tableColumn id="7" xr3:uid="{00000000-0010-0000-0200-000007000000}" name="Column7" headerRowDxfId="9" dataDxfId="8"/>
    <tableColumn id="8" xr3:uid="{00000000-0010-0000-0200-000008000000}" name="Column8" headerRowDxfId="7" dataDxfId="6">
      <calculatedColumnFormula>IF($I$10="X",(C223*2)/45,(C223*2)/30)</calculatedColumnFormula>
    </tableColumn>
    <tableColumn id="9" xr3:uid="{00000000-0010-0000-0200-000009000000}" name="Column9" headerRowDxfId="5" dataDxfId="4">
      <calculatedColumnFormula>IF($I$10="X",(D223*1.5)/45,(D223*1.5)/30)</calculatedColumnFormula>
    </tableColumn>
    <tableColumn id="10" xr3:uid="{00000000-0010-0000-0200-00000A000000}" name="Column10" headerRowDxfId="3" dataDxfId="2">
      <calculatedColumnFormula>IF($I$10="X",(E223*1)/45,(E223*1)/30)</calculatedColumnFormula>
    </tableColumn>
    <tableColumn id="11" xr3:uid="{00000000-0010-0000-0200-00000B000000}" name="Column11" headerRowDxfId="1" dataDxfId="0">
      <calculatedColumnFormula>FLOOR(((IF($I$10="X",(G223*0.5)/45,(G223*0.5)/30))+H223+I223+J223), 0.5)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9"/>
  <sheetViews>
    <sheetView tabSelected="1" view="pageBreakPreview" zoomScale="80" zoomScaleNormal="100" zoomScaleSheetLayoutView="80" workbookViewId="0">
      <selection activeCell="G21" sqref="G21"/>
    </sheetView>
  </sheetViews>
  <sheetFormatPr defaultColWidth="4.140625" defaultRowHeight="12.75" x14ac:dyDescent="0.2"/>
  <cols>
    <col min="1" max="1" width="15.7109375" style="6" customWidth="1"/>
    <col min="2" max="2" width="50" style="6" customWidth="1"/>
    <col min="3" max="3" width="10.7109375" style="6" customWidth="1"/>
    <col min="4" max="4" width="12.42578125" style="6" customWidth="1"/>
    <col min="5" max="5" width="11.5703125" style="6" customWidth="1"/>
    <col min="6" max="6" width="13.7109375" style="6" customWidth="1"/>
    <col min="7" max="7" width="11.85546875" style="6" customWidth="1"/>
    <col min="8" max="8" width="11.28515625" style="6" customWidth="1"/>
    <col min="9" max="9" width="12.28515625" style="6" customWidth="1"/>
    <col min="10" max="10" width="11.5703125" style="6" customWidth="1"/>
    <col min="11" max="11" width="10.7109375" style="6" customWidth="1"/>
    <col min="12" max="16384" width="4.140625" style="6"/>
  </cols>
  <sheetData>
    <row r="1" spans="1:11" s="5" customFormat="1" ht="18" x14ac:dyDescent="0.25">
      <c r="A1" s="148" t="s">
        <v>62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</row>
    <row r="2" spans="1:11" s="5" customFormat="1" x14ac:dyDescent="0.2">
      <c r="A2" s="145"/>
      <c r="B2" s="146"/>
      <c r="C2" s="146"/>
      <c r="D2" s="146"/>
      <c r="E2" s="146"/>
      <c r="F2" s="146"/>
      <c r="G2" s="146"/>
      <c r="H2" s="151" t="s">
        <v>7</v>
      </c>
      <c r="I2" s="152"/>
      <c r="J2" s="152"/>
      <c r="K2" s="153"/>
    </row>
    <row r="3" spans="1:11" s="5" customFormat="1" ht="33.75" x14ac:dyDescent="0.2">
      <c r="A3" s="52" t="s">
        <v>27</v>
      </c>
      <c r="B3" s="36"/>
      <c r="C3" s="1"/>
      <c r="D3" s="37" t="s">
        <v>2</v>
      </c>
      <c r="E3" s="8"/>
      <c r="F3" s="38"/>
      <c r="G3" s="8"/>
      <c r="H3" s="17"/>
      <c r="I3" s="18" t="s">
        <v>28</v>
      </c>
      <c r="J3" s="18" t="s">
        <v>29</v>
      </c>
      <c r="K3" s="19" t="s">
        <v>30</v>
      </c>
    </row>
    <row r="4" spans="1:11" s="5" customFormat="1" ht="26.25" customHeight="1" x14ac:dyDescent="0.2">
      <c r="A4" s="53"/>
      <c r="B4" s="20"/>
      <c r="C4" s="8"/>
      <c r="D4" s="21"/>
      <c r="E4" s="21"/>
      <c r="F4" s="22"/>
      <c r="G4" s="21"/>
      <c r="H4" s="23" t="s">
        <v>18</v>
      </c>
      <c r="I4" s="24" t="s">
        <v>11</v>
      </c>
      <c r="J4" s="24" t="s">
        <v>12</v>
      </c>
      <c r="K4" s="25" t="s">
        <v>8</v>
      </c>
    </row>
    <row r="5" spans="1:11" s="5" customFormat="1" ht="26.25" customHeight="1" x14ac:dyDescent="0.2">
      <c r="A5" s="54" t="s">
        <v>3</v>
      </c>
      <c r="B5" s="39"/>
      <c r="C5" s="1"/>
      <c r="D5" s="37" t="s">
        <v>31</v>
      </c>
      <c r="E5" s="40"/>
      <c r="F5" s="38"/>
      <c r="G5" s="8"/>
      <c r="H5" s="23" t="s">
        <v>19</v>
      </c>
      <c r="I5" s="25" t="s">
        <v>14</v>
      </c>
      <c r="J5" s="25" t="s">
        <v>15</v>
      </c>
      <c r="K5" s="25" t="s">
        <v>8</v>
      </c>
    </row>
    <row r="6" spans="1:11" s="5" customFormat="1" ht="26.25" customHeight="1" x14ac:dyDescent="0.2">
      <c r="A6" s="55"/>
      <c r="B6" s="20"/>
      <c r="C6" s="1"/>
      <c r="D6" s="41" t="s">
        <v>32</v>
      </c>
      <c r="E6" s="8"/>
      <c r="F6" s="20"/>
      <c r="G6" s="8"/>
      <c r="H6" s="26" t="s">
        <v>9</v>
      </c>
      <c r="I6" s="25" t="s">
        <v>8</v>
      </c>
      <c r="J6" s="25" t="s">
        <v>14</v>
      </c>
      <c r="K6" s="25" t="s">
        <v>13</v>
      </c>
    </row>
    <row r="7" spans="1:11" s="5" customFormat="1" ht="26.25" customHeight="1" x14ac:dyDescent="0.2">
      <c r="A7" s="56" t="s">
        <v>4</v>
      </c>
      <c r="B7" s="42"/>
      <c r="C7" s="43"/>
      <c r="D7" s="8"/>
      <c r="E7" s="8"/>
      <c r="F7" s="8"/>
      <c r="G7" s="8"/>
      <c r="H7" s="26" t="s">
        <v>10</v>
      </c>
      <c r="I7" s="25" t="s">
        <v>16</v>
      </c>
      <c r="J7" s="25" t="s">
        <v>17</v>
      </c>
      <c r="K7" s="25" t="s">
        <v>14</v>
      </c>
    </row>
    <row r="8" spans="1:11" s="61" customFormat="1" ht="12.75" customHeight="1" x14ac:dyDescent="0.2">
      <c r="A8" s="56"/>
      <c r="B8" s="27"/>
      <c r="C8" s="44"/>
      <c r="D8" s="90" t="s">
        <v>42</v>
      </c>
      <c r="E8" s="90" t="s">
        <v>43</v>
      </c>
      <c r="F8" s="90" t="s">
        <v>44</v>
      </c>
      <c r="G8" s="90" t="s">
        <v>45</v>
      </c>
      <c r="H8" s="45"/>
      <c r="I8" s="46"/>
      <c r="J8" s="46"/>
      <c r="K8" s="57"/>
    </row>
    <row r="9" spans="1:11" s="28" customFormat="1" ht="15" customHeight="1" x14ac:dyDescent="0.2">
      <c r="A9" s="58"/>
      <c r="B9" s="62"/>
      <c r="C9" s="91" t="s">
        <v>33</v>
      </c>
      <c r="D9" s="125" t="str">
        <f>F234</f>
        <v>-</v>
      </c>
      <c r="E9" s="47" t="str">
        <f>F235</f>
        <v>-</v>
      </c>
      <c r="F9" s="48" t="str">
        <f>F236</f>
        <v>-</v>
      </c>
      <c r="G9" s="48" t="str">
        <f>F237</f>
        <v>-</v>
      </c>
      <c r="H9" s="49" t="s">
        <v>22</v>
      </c>
      <c r="I9" s="154" t="s">
        <v>26</v>
      </c>
      <c r="J9" s="154"/>
      <c r="K9" s="57"/>
    </row>
    <row r="10" spans="1:11" s="61" customFormat="1" ht="15" customHeight="1" x14ac:dyDescent="0.2">
      <c r="A10" s="83"/>
      <c r="B10" s="89"/>
      <c r="C10" s="91" t="s">
        <v>34</v>
      </c>
      <c r="D10" s="126" t="str">
        <f>K234</f>
        <v>-</v>
      </c>
      <c r="E10" s="47" t="str">
        <f>K235</f>
        <v>-</v>
      </c>
      <c r="F10" s="48" t="str">
        <f>K236</f>
        <v>-</v>
      </c>
      <c r="G10" s="48" t="str">
        <f>K237</f>
        <v>-</v>
      </c>
      <c r="H10" s="50" t="s">
        <v>20</v>
      </c>
      <c r="I10" s="104"/>
      <c r="J10" s="50" t="s">
        <v>21</v>
      </c>
      <c r="K10" s="59"/>
    </row>
    <row r="11" spans="1:11" s="28" customFormat="1" ht="14.25" customHeight="1" x14ac:dyDescent="0.2">
      <c r="A11" s="162" t="s">
        <v>40</v>
      </c>
      <c r="B11" s="163"/>
      <c r="C11" s="43"/>
      <c r="D11" s="8"/>
      <c r="E11" s="8"/>
      <c r="F11" s="8"/>
      <c r="G11" s="8"/>
      <c r="H11" s="8"/>
      <c r="I11" s="8"/>
      <c r="J11" s="8"/>
      <c r="K11" s="60"/>
    </row>
    <row r="12" spans="1:11" s="28" customFormat="1" ht="27" customHeight="1" x14ac:dyDescent="0.2">
      <c r="A12" s="162"/>
      <c r="B12" s="163"/>
      <c r="C12" s="43"/>
      <c r="D12" s="8"/>
      <c r="E12" s="8"/>
      <c r="F12" s="8"/>
      <c r="G12" s="8"/>
      <c r="H12" s="8"/>
      <c r="I12" s="8"/>
      <c r="J12" s="8"/>
      <c r="K12" s="143" t="s">
        <v>63</v>
      </c>
    </row>
    <row r="13" spans="1:11" s="63" customFormat="1" ht="15" customHeight="1" x14ac:dyDescent="0.2">
      <c r="A13" s="53"/>
      <c r="B13" s="51"/>
      <c r="C13" s="155" t="s">
        <v>5</v>
      </c>
      <c r="D13" s="156"/>
      <c r="E13" s="156"/>
      <c r="F13" s="156"/>
      <c r="G13" s="29"/>
      <c r="H13" s="157" t="s">
        <v>6</v>
      </c>
      <c r="I13" s="157"/>
      <c r="J13" s="157"/>
      <c r="K13" s="158"/>
    </row>
    <row r="14" spans="1:11" s="28" customFormat="1" ht="78.75" customHeight="1" x14ac:dyDescent="0.2">
      <c r="A14" s="102" t="s">
        <v>1</v>
      </c>
      <c r="B14" s="103" t="s">
        <v>0</v>
      </c>
      <c r="C14" s="106" t="s">
        <v>35</v>
      </c>
      <c r="D14" s="97" t="s">
        <v>36</v>
      </c>
      <c r="E14" s="97" t="s">
        <v>64</v>
      </c>
      <c r="F14" s="97" t="s">
        <v>39</v>
      </c>
      <c r="G14" s="107" t="s">
        <v>37</v>
      </c>
      <c r="H14" s="108" t="s">
        <v>35</v>
      </c>
      <c r="I14" s="97" t="s">
        <v>36</v>
      </c>
      <c r="J14" s="97" t="s">
        <v>64</v>
      </c>
      <c r="K14" s="112" t="s">
        <v>54</v>
      </c>
    </row>
    <row r="15" spans="1:11" s="61" customFormat="1" ht="25.5" x14ac:dyDescent="0.2">
      <c r="A15" s="98" t="s">
        <v>55</v>
      </c>
      <c r="B15" s="99" t="s">
        <v>56</v>
      </c>
      <c r="C15" s="100">
        <v>45</v>
      </c>
      <c r="D15" s="101">
        <v>30</v>
      </c>
      <c r="E15" s="105"/>
      <c r="F15" s="101">
        <v>75</v>
      </c>
      <c r="G15" s="109">
        <v>60</v>
      </c>
      <c r="H15" s="110">
        <v>2</v>
      </c>
      <c r="I15" s="111">
        <v>1</v>
      </c>
      <c r="J15" s="111">
        <v>0</v>
      </c>
      <c r="K15" s="96">
        <f>FLOOR(((IF($I$10="X",(G15*0.5)/45,(G15*0.5)/30))+H15+I15+J15), 0.5)</f>
        <v>4</v>
      </c>
    </row>
    <row r="16" spans="1:11" s="28" customFormat="1" ht="15.75" x14ac:dyDescent="0.25">
      <c r="A16" s="159" t="s">
        <v>25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1"/>
    </row>
    <row r="17" spans="1:11" s="10" customFormat="1" ht="12" customHeight="1" x14ac:dyDescent="0.2">
      <c r="A17" s="33"/>
      <c r="B17" s="31"/>
      <c r="C17" s="32"/>
      <c r="D17" s="32"/>
      <c r="E17" s="32"/>
      <c r="F17" s="3">
        <f t="shared" ref="F17:F48" si="0">SUM(C17:E17)</f>
        <v>0</v>
      </c>
      <c r="G17" s="79"/>
      <c r="H17" s="2">
        <f t="shared" ref="H17:H48" si="1">IF($I$10="X",(C17*2)/45,(C17*2)/30)</f>
        <v>0</v>
      </c>
      <c r="I17" s="3">
        <f t="shared" ref="I17:I48" si="2">IF($I$10="X",(D17*1.5)/45,(D17*1.5)/30)</f>
        <v>0</v>
      </c>
      <c r="J17" s="3">
        <f t="shared" ref="J17:J48" si="3">IF($I$10="X",(E17*1)/45,(E17*1)/30)</f>
        <v>0</v>
      </c>
      <c r="K17" s="3">
        <f>FLOOR(((IF($I$10="X",(G17*0.5)/45,(G17*0.5)/30))+H17+I17+J17), 0.5)</f>
        <v>0</v>
      </c>
    </row>
    <row r="18" spans="1:11" s="9" customFormat="1" ht="12" customHeight="1" x14ac:dyDescent="0.2">
      <c r="A18" s="33"/>
      <c r="B18" s="75"/>
      <c r="C18" s="32"/>
      <c r="D18" s="32"/>
      <c r="E18" s="32"/>
      <c r="F18" s="3">
        <f t="shared" si="0"/>
        <v>0</v>
      </c>
      <c r="G18" s="80"/>
      <c r="H18" s="2">
        <f t="shared" si="1"/>
        <v>0</v>
      </c>
      <c r="I18" s="3">
        <f t="shared" si="2"/>
        <v>0</v>
      </c>
      <c r="J18" s="3">
        <f t="shared" si="3"/>
        <v>0</v>
      </c>
      <c r="K18" s="3">
        <f t="shared" ref="K18:K73" si="4">FLOOR(((IF($I$10="X",(G18*0.5)/45,(G18*0.5)/30))+H18+I18+J18), 0.5)</f>
        <v>0</v>
      </c>
    </row>
    <row r="19" spans="1:11" s="10" customFormat="1" ht="12" customHeight="1" x14ac:dyDescent="0.2">
      <c r="A19" s="33"/>
      <c r="B19" s="31"/>
      <c r="C19" s="32"/>
      <c r="D19" s="32"/>
      <c r="E19" s="32"/>
      <c r="F19" s="3">
        <f t="shared" si="0"/>
        <v>0</v>
      </c>
      <c r="G19" s="80"/>
      <c r="H19" s="2">
        <f t="shared" si="1"/>
        <v>0</v>
      </c>
      <c r="I19" s="3">
        <f t="shared" si="2"/>
        <v>0</v>
      </c>
      <c r="J19" s="3">
        <f t="shared" si="3"/>
        <v>0</v>
      </c>
      <c r="K19" s="3">
        <f t="shared" si="4"/>
        <v>0</v>
      </c>
    </row>
    <row r="20" spans="1:11" s="9" customFormat="1" ht="12" customHeight="1" x14ac:dyDescent="0.2">
      <c r="A20" s="33"/>
      <c r="B20" s="31"/>
      <c r="C20" s="32"/>
      <c r="D20" s="32"/>
      <c r="E20" s="32"/>
      <c r="F20" s="3">
        <f t="shared" si="0"/>
        <v>0</v>
      </c>
      <c r="G20" s="80"/>
      <c r="H20" s="2">
        <f t="shared" si="1"/>
        <v>0</v>
      </c>
      <c r="I20" s="3">
        <f t="shared" si="2"/>
        <v>0</v>
      </c>
      <c r="J20" s="3">
        <f t="shared" si="3"/>
        <v>0</v>
      </c>
      <c r="K20" s="3">
        <f t="shared" si="4"/>
        <v>0</v>
      </c>
    </row>
    <row r="21" spans="1:11" s="10" customFormat="1" ht="12" customHeight="1" x14ac:dyDescent="0.2">
      <c r="A21" s="33"/>
      <c r="B21" s="31"/>
      <c r="C21" s="32"/>
      <c r="D21" s="32"/>
      <c r="E21" s="32"/>
      <c r="F21" s="3">
        <f t="shared" si="0"/>
        <v>0</v>
      </c>
      <c r="G21" s="80"/>
      <c r="H21" s="2">
        <f t="shared" si="1"/>
        <v>0</v>
      </c>
      <c r="I21" s="3">
        <f t="shared" si="2"/>
        <v>0</v>
      </c>
      <c r="J21" s="3">
        <f t="shared" si="3"/>
        <v>0</v>
      </c>
      <c r="K21" s="3">
        <f t="shared" si="4"/>
        <v>0</v>
      </c>
    </row>
    <row r="22" spans="1:11" s="10" customFormat="1" ht="12" customHeight="1" x14ac:dyDescent="0.2">
      <c r="A22" s="33"/>
      <c r="B22" s="76"/>
      <c r="C22" s="32"/>
      <c r="D22" s="32"/>
      <c r="E22" s="32"/>
      <c r="F22" s="3">
        <f t="shared" si="0"/>
        <v>0</v>
      </c>
      <c r="G22" s="80"/>
      <c r="H22" s="2">
        <f t="shared" si="1"/>
        <v>0</v>
      </c>
      <c r="I22" s="3">
        <f t="shared" si="2"/>
        <v>0</v>
      </c>
      <c r="J22" s="3">
        <f t="shared" si="3"/>
        <v>0</v>
      </c>
      <c r="K22" s="3">
        <f t="shared" si="4"/>
        <v>0</v>
      </c>
    </row>
    <row r="23" spans="1:11" s="11" customFormat="1" ht="12" customHeight="1" x14ac:dyDescent="0.2">
      <c r="A23" s="33"/>
      <c r="B23" s="31"/>
      <c r="C23" s="32"/>
      <c r="D23" s="32"/>
      <c r="E23" s="32"/>
      <c r="F23" s="3">
        <f t="shared" si="0"/>
        <v>0</v>
      </c>
      <c r="G23" s="80"/>
      <c r="H23" s="2">
        <f t="shared" si="1"/>
        <v>0</v>
      </c>
      <c r="I23" s="3">
        <f t="shared" si="2"/>
        <v>0</v>
      </c>
      <c r="J23" s="3">
        <f t="shared" si="3"/>
        <v>0</v>
      </c>
      <c r="K23" s="3">
        <f t="shared" si="4"/>
        <v>0</v>
      </c>
    </row>
    <row r="24" spans="1:11" s="10" customFormat="1" ht="12" customHeight="1" x14ac:dyDescent="0.2">
      <c r="A24" s="33"/>
      <c r="B24" s="31"/>
      <c r="C24" s="32"/>
      <c r="D24" s="32"/>
      <c r="E24" s="32"/>
      <c r="F24" s="3">
        <f t="shared" si="0"/>
        <v>0</v>
      </c>
      <c r="G24" s="80"/>
      <c r="H24" s="2">
        <f t="shared" si="1"/>
        <v>0</v>
      </c>
      <c r="I24" s="3">
        <f t="shared" si="2"/>
        <v>0</v>
      </c>
      <c r="J24" s="3">
        <f t="shared" si="3"/>
        <v>0</v>
      </c>
      <c r="K24" s="3">
        <f t="shared" si="4"/>
        <v>0</v>
      </c>
    </row>
    <row r="25" spans="1:11" s="11" customFormat="1" ht="12" customHeight="1" x14ac:dyDescent="0.2">
      <c r="A25" s="33"/>
      <c r="B25" s="33"/>
      <c r="C25" s="32"/>
      <c r="D25" s="32"/>
      <c r="E25" s="32"/>
      <c r="F25" s="3">
        <f t="shared" si="0"/>
        <v>0</v>
      </c>
      <c r="G25" s="80"/>
      <c r="H25" s="2">
        <f t="shared" si="1"/>
        <v>0</v>
      </c>
      <c r="I25" s="3">
        <f t="shared" si="2"/>
        <v>0</v>
      </c>
      <c r="J25" s="3">
        <f t="shared" si="3"/>
        <v>0</v>
      </c>
      <c r="K25" s="3">
        <f t="shared" si="4"/>
        <v>0</v>
      </c>
    </row>
    <row r="26" spans="1:11" s="10" customFormat="1" ht="12" customHeight="1" x14ac:dyDescent="0.2">
      <c r="A26" s="33"/>
      <c r="B26" s="33"/>
      <c r="C26" s="32"/>
      <c r="D26" s="32"/>
      <c r="E26" s="32"/>
      <c r="F26" s="3">
        <f t="shared" si="0"/>
        <v>0</v>
      </c>
      <c r="G26" s="80"/>
      <c r="H26" s="2">
        <f t="shared" si="1"/>
        <v>0</v>
      </c>
      <c r="I26" s="3">
        <f t="shared" si="2"/>
        <v>0</v>
      </c>
      <c r="J26" s="3">
        <f t="shared" si="3"/>
        <v>0</v>
      </c>
      <c r="K26" s="3">
        <f t="shared" si="4"/>
        <v>0</v>
      </c>
    </row>
    <row r="27" spans="1:11" s="11" customFormat="1" ht="12" customHeight="1" x14ac:dyDescent="0.2">
      <c r="A27" s="33"/>
      <c r="B27" s="34"/>
      <c r="C27" s="32"/>
      <c r="D27" s="32"/>
      <c r="E27" s="32"/>
      <c r="F27" s="3">
        <f t="shared" si="0"/>
        <v>0</v>
      </c>
      <c r="G27" s="80"/>
      <c r="H27" s="2">
        <f t="shared" si="1"/>
        <v>0</v>
      </c>
      <c r="I27" s="3">
        <f t="shared" si="2"/>
        <v>0</v>
      </c>
      <c r="J27" s="3">
        <f t="shared" si="3"/>
        <v>0</v>
      </c>
      <c r="K27" s="3">
        <f t="shared" si="4"/>
        <v>0</v>
      </c>
    </row>
    <row r="28" spans="1:11" s="11" customFormat="1" ht="12" customHeight="1" x14ac:dyDescent="0.2">
      <c r="A28" s="31"/>
      <c r="B28" s="31"/>
      <c r="C28" s="32"/>
      <c r="D28" s="32"/>
      <c r="E28" s="32"/>
      <c r="F28" s="3">
        <f t="shared" si="0"/>
        <v>0</v>
      </c>
      <c r="G28" s="80"/>
      <c r="H28" s="2">
        <f t="shared" si="1"/>
        <v>0</v>
      </c>
      <c r="I28" s="3">
        <f t="shared" si="2"/>
        <v>0</v>
      </c>
      <c r="J28" s="3">
        <f t="shared" si="3"/>
        <v>0</v>
      </c>
      <c r="K28" s="3">
        <f t="shared" si="4"/>
        <v>0</v>
      </c>
    </row>
    <row r="29" spans="1:11" s="11" customFormat="1" ht="12" customHeight="1" x14ac:dyDescent="0.2">
      <c r="A29" s="33"/>
      <c r="B29" s="31"/>
      <c r="C29" s="32"/>
      <c r="D29" s="32"/>
      <c r="E29" s="32"/>
      <c r="F29" s="3">
        <f t="shared" si="0"/>
        <v>0</v>
      </c>
      <c r="G29" s="80"/>
      <c r="H29" s="2">
        <f t="shared" si="1"/>
        <v>0</v>
      </c>
      <c r="I29" s="3">
        <f t="shared" si="2"/>
        <v>0</v>
      </c>
      <c r="J29" s="3">
        <f t="shared" si="3"/>
        <v>0</v>
      </c>
      <c r="K29" s="3">
        <f t="shared" si="4"/>
        <v>0</v>
      </c>
    </row>
    <row r="30" spans="1:11" s="10" customFormat="1" ht="12" customHeight="1" x14ac:dyDescent="0.2">
      <c r="A30" s="31"/>
      <c r="B30" s="31"/>
      <c r="C30" s="32"/>
      <c r="D30" s="32"/>
      <c r="E30" s="32"/>
      <c r="F30" s="3">
        <f t="shared" si="0"/>
        <v>0</v>
      </c>
      <c r="G30" s="80"/>
      <c r="H30" s="2">
        <f t="shared" si="1"/>
        <v>0</v>
      </c>
      <c r="I30" s="3">
        <f t="shared" si="2"/>
        <v>0</v>
      </c>
      <c r="J30" s="3">
        <f t="shared" si="3"/>
        <v>0</v>
      </c>
      <c r="K30" s="3">
        <f t="shared" si="4"/>
        <v>0</v>
      </c>
    </row>
    <row r="31" spans="1:11" s="9" customFormat="1" ht="12" customHeight="1" x14ac:dyDescent="0.2">
      <c r="A31" s="33"/>
      <c r="B31" s="33"/>
      <c r="C31" s="32"/>
      <c r="D31" s="32"/>
      <c r="E31" s="32"/>
      <c r="F31" s="3">
        <f t="shared" si="0"/>
        <v>0</v>
      </c>
      <c r="G31" s="80"/>
      <c r="H31" s="2">
        <f t="shared" si="1"/>
        <v>0</v>
      </c>
      <c r="I31" s="3">
        <f t="shared" si="2"/>
        <v>0</v>
      </c>
      <c r="J31" s="3">
        <f t="shared" si="3"/>
        <v>0</v>
      </c>
      <c r="K31" s="3">
        <f t="shared" si="4"/>
        <v>0</v>
      </c>
    </row>
    <row r="32" spans="1:11" s="10" customFormat="1" ht="12" customHeight="1" x14ac:dyDescent="0.2">
      <c r="A32" s="33"/>
      <c r="B32" s="33"/>
      <c r="C32" s="32"/>
      <c r="D32" s="32"/>
      <c r="E32" s="32"/>
      <c r="F32" s="3">
        <f t="shared" si="0"/>
        <v>0</v>
      </c>
      <c r="G32" s="80"/>
      <c r="H32" s="2">
        <f t="shared" si="1"/>
        <v>0</v>
      </c>
      <c r="I32" s="3">
        <f t="shared" si="2"/>
        <v>0</v>
      </c>
      <c r="J32" s="3">
        <f t="shared" si="3"/>
        <v>0</v>
      </c>
      <c r="K32" s="3">
        <f t="shared" si="4"/>
        <v>0</v>
      </c>
    </row>
    <row r="33" spans="1:11" s="9" customFormat="1" ht="12" customHeight="1" x14ac:dyDescent="0.2">
      <c r="A33" s="33"/>
      <c r="B33" s="33"/>
      <c r="C33" s="32"/>
      <c r="D33" s="32"/>
      <c r="E33" s="32"/>
      <c r="F33" s="3">
        <f t="shared" si="0"/>
        <v>0</v>
      </c>
      <c r="G33" s="80"/>
      <c r="H33" s="2">
        <f t="shared" si="1"/>
        <v>0</v>
      </c>
      <c r="I33" s="3">
        <f t="shared" si="2"/>
        <v>0</v>
      </c>
      <c r="J33" s="3">
        <f t="shared" si="3"/>
        <v>0</v>
      </c>
      <c r="K33" s="3">
        <f t="shared" si="4"/>
        <v>0</v>
      </c>
    </row>
    <row r="34" spans="1:11" s="10" customFormat="1" ht="12" customHeight="1" x14ac:dyDescent="0.2">
      <c r="A34" s="33"/>
      <c r="B34" s="33"/>
      <c r="C34" s="32"/>
      <c r="D34" s="32"/>
      <c r="E34" s="32"/>
      <c r="F34" s="3">
        <f t="shared" si="0"/>
        <v>0</v>
      </c>
      <c r="G34" s="80"/>
      <c r="H34" s="2">
        <f t="shared" si="1"/>
        <v>0</v>
      </c>
      <c r="I34" s="3">
        <f t="shared" si="2"/>
        <v>0</v>
      </c>
      <c r="J34" s="3">
        <f t="shared" si="3"/>
        <v>0</v>
      </c>
      <c r="K34" s="3">
        <f t="shared" si="4"/>
        <v>0</v>
      </c>
    </row>
    <row r="35" spans="1:11" s="11" customFormat="1" ht="12" customHeight="1" x14ac:dyDescent="0.2">
      <c r="A35" s="35"/>
      <c r="B35" s="35"/>
      <c r="C35" s="32"/>
      <c r="D35" s="32"/>
      <c r="E35" s="32"/>
      <c r="F35" s="3">
        <f t="shared" si="0"/>
        <v>0</v>
      </c>
      <c r="G35" s="80"/>
      <c r="H35" s="2">
        <f t="shared" si="1"/>
        <v>0</v>
      </c>
      <c r="I35" s="3">
        <f t="shared" si="2"/>
        <v>0</v>
      </c>
      <c r="J35" s="3">
        <f t="shared" si="3"/>
        <v>0</v>
      </c>
      <c r="K35" s="3">
        <f t="shared" si="4"/>
        <v>0</v>
      </c>
    </row>
    <row r="36" spans="1:11" s="10" customFormat="1" ht="12" customHeight="1" x14ac:dyDescent="0.2">
      <c r="A36" s="33"/>
      <c r="B36" s="33"/>
      <c r="C36" s="32"/>
      <c r="D36" s="32"/>
      <c r="E36" s="32"/>
      <c r="F36" s="3">
        <f t="shared" si="0"/>
        <v>0</v>
      </c>
      <c r="G36" s="80"/>
      <c r="H36" s="2">
        <f t="shared" si="1"/>
        <v>0</v>
      </c>
      <c r="I36" s="3">
        <f t="shared" si="2"/>
        <v>0</v>
      </c>
      <c r="J36" s="3">
        <f t="shared" si="3"/>
        <v>0</v>
      </c>
      <c r="K36" s="3">
        <f t="shared" si="4"/>
        <v>0</v>
      </c>
    </row>
    <row r="37" spans="1:11" s="9" customFormat="1" ht="12" customHeight="1" x14ac:dyDescent="0.2">
      <c r="A37" s="33"/>
      <c r="B37" s="33"/>
      <c r="C37" s="32"/>
      <c r="D37" s="32"/>
      <c r="E37" s="32"/>
      <c r="F37" s="3">
        <f t="shared" si="0"/>
        <v>0</v>
      </c>
      <c r="G37" s="80"/>
      <c r="H37" s="2">
        <f t="shared" si="1"/>
        <v>0</v>
      </c>
      <c r="I37" s="3">
        <f t="shared" si="2"/>
        <v>0</v>
      </c>
      <c r="J37" s="3">
        <f t="shared" si="3"/>
        <v>0</v>
      </c>
      <c r="K37" s="3">
        <f t="shared" si="4"/>
        <v>0</v>
      </c>
    </row>
    <row r="38" spans="1:11" s="10" customFormat="1" ht="12" customHeight="1" x14ac:dyDescent="0.2">
      <c r="A38" s="33"/>
      <c r="B38" s="33"/>
      <c r="C38" s="32"/>
      <c r="D38" s="32"/>
      <c r="E38" s="32"/>
      <c r="F38" s="3">
        <f t="shared" si="0"/>
        <v>0</v>
      </c>
      <c r="G38" s="80"/>
      <c r="H38" s="2">
        <f t="shared" si="1"/>
        <v>0</v>
      </c>
      <c r="I38" s="3">
        <f t="shared" si="2"/>
        <v>0</v>
      </c>
      <c r="J38" s="3">
        <f t="shared" si="3"/>
        <v>0</v>
      </c>
      <c r="K38" s="3">
        <f t="shared" si="4"/>
        <v>0</v>
      </c>
    </row>
    <row r="39" spans="1:11" s="9" customFormat="1" ht="12" customHeight="1" x14ac:dyDescent="0.2">
      <c r="A39" s="33"/>
      <c r="B39" s="33"/>
      <c r="C39" s="32"/>
      <c r="D39" s="32"/>
      <c r="E39" s="32"/>
      <c r="F39" s="3">
        <f t="shared" si="0"/>
        <v>0</v>
      </c>
      <c r="G39" s="80"/>
      <c r="H39" s="2">
        <f t="shared" si="1"/>
        <v>0</v>
      </c>
      <c r="I39" s="3">
        <f t="shared" si="2"/>
        <v>0</v>
      </c>
      <c r="J39" s="3">
        <f t="shared" si="3"/>
        <v>0</v>
      </c>
      <c r="K39" s="3">
        <f t="shared" si="4"/>
        <v>0</v>
      </c>
    </row>
    <row r="40" spans="1:11" s="10" customFormat="1" ht="12" customHeight="1" x14ac:dyDescent="0.2">
      <c r="A40" s="33"/>
      <c r="B40" s="33"/>
      <c r="C40" s="32"/>
      <c r="D40" s="32"/>
      <c r="E40" s="32"/>
      <c r="F40" s="3">
        <f t="shared" si="0"/>
        <v>0</v>
      </c>
      <c r="G40" s="80"/>
      <c r="H40" s="2">
        <f t="shared" si="1"/>
        <v>0</v>
      </c>
      <c r="I40" s="3">
        <f t="shared" si="2"/>
        <v>0</v>
      </c>
      <c r="J40" s="3">
        <f t="shared" si="3"/>
        <v>0</v>
      </c>
      <c r="K40" s="3">
        <f t="shared" si="4"/>
        <v>0</v>
      </c>
    </row>
    <row r="41" spans="1:11" s="9" customFormat="1" ht="12" customHeight="1" x14ac:dyDescent="0.2">
      <c r="A41" s="33"/>
      <c r="B41" s="33"/>
      <c r="C41" s="32"/>
      <c r="D41" s="32"/>
      <c r="E41" s="32"/>
      <c r="F41" s="3">
        <f t="shared" si="0"/>
        <v>0</v>
      </c>
      <c r="G41" s="80"/>
      <c r="H41" s="2">
        <f t="shared" si="1"/>
        <v>0</v>
      </c>
      <c r="I41" s="3">
        <f t="shared" si="2"/>
        <v>0</v>
      </c>
      <c r="J41" s="3">
        <f t="shared" si="3"/>
        <v>0</v>
      </c>
      <c r="K41" s="3">
        <f t="shared" si="4"/>
        <v>0</v>
      </c>
    </row>
    <row r="42" spans="1:11" s="11" customFormat="1" ht="12" customHeight="1" x14ac:dyDescent="0.2">
      <c r="A42" s="33"/>
      <c r="B42" s="77"/>
      <c r="C42" s="32"/>
      <c r="D42" s="32"/>
      <c r="E42" s="32"/>
      <c r="F42" s="3">
        <f t="shared" si="0"/>
        <v>0</v>
      </c>
      <c r="G42" s="80"/>
      <c r="H42" s="2">
        <f t="shared" si="1"/>
        <v>0</v>
      </c>
      <c r="I42" s="3">
        <f t="shared" si="2"/>
        <v>0</v>
      </c>
      <c r="J42" s="3">
        <f t="shared" si="3"/>
        <v>0</v>
      </c>
      <c r="K42" s="3">
        <f t="shared" si="4"/>
        <v>0</v>
      </c>
    </row>
    <row r="43" spans="1:11" s="12" customFormat="1" ht="12" customHeight="1" x14ac:dyDescent="0.2">
      <c r="A43" s="33"/>
      <c r="B43" s="33"/>
      <c r="C43" s="32"/>
      <c r="D43" s="32"/>
      <c r="E43" s="32"/>
      <c r="F43" s="3">
        <f t="shared" si="0"/>
        <v>0</v>
      </c>
      <c r="G43" s="80"/>
      <c r="H43" s="2">
        <f t="shared" si="1"/>
        <v>0</v>
      </c>
      <c r="I43" s="3">
        <f t="shared" si="2"/>
        <v>0</v>
      </c>
      <c r="J43" s="3">
        <f t="shared" si="3"/>
        <v>0</v>
      </c>
      <c r="K43" s="3">
        <f t="shared" si="4"/>
        <v>0</v>
      </c>
    </row>
    <row r="44" spans="1:11" s="10" customFormat="1" ht="12" customHeight="1" x14ac:dyDescent="0.2">
      <c r="A44" s="33"/>
      <c r="B44" s="33"/>
      <c r="C44" s="32"/>
      <c r="D44" s="32"/>
      <c r="E44" s="32"/>
      <c r="F44" s="3">
        <f t="shared" si="0"/>
        <v>0</v>
      </c>
      <c r="G44" s="80"/>
      <c r="H44" s="2">
        <f t="shared" si="1"/>
        <v>0</v>
      </c>
      <c r="I44" s="3">
        <f t="shared" si="2"/>
        <v>0</v>
      </c>
      <c r="J44" s="3">
        <f t="shared" si="3"/>
        <v>0</v>
      </c>
      <c r="K44" s="3">
        <f t="shared" si="4"/>
        <v>0</v>
      </c>
    </row>
    <row r="45" spans="1:11" s="9" customFormat="1" ht="12" customHeight="1" x14ac:dyDescent="0.2">
      <c r="A45" s="33"/>
      <c r="B45" s="33"/>
      <c r="C45" s="32"/>
      <c r="D45" s="32"/>
      <c r="E45" s="32"/>
      <c r="F45" s="3">
        <f t="shared" si="0"/>
        <v>0</v>
      </c>
      <c r="G45" s="80"/>
      <c r="H45" s="2">
        <f t="shared" si="1"/>
        <v>0</v>
      </c>
      <c r="I45" s="3">
        <f t="shared" si="2"/>
        <v>0</v>
      </c>
      <c r="J45" s="3">
        <f t="shared" si="3"/>
        <v>0</v>
      </c>
      <c r="K45" s="3">
        <f t="shared" si="4"/>
        <v>0</v>
      </c>
    </row>
    <row r="46" spans="1:11" s="9" customFormat="1" ht="12" customHeight="1" x14ac:dyDescent="0.2">
      <c r="A46" s="33"/>
      <c r="B46" s="33"/>
      <c r="C46" s="32"/>
      <c r="D46" s="32"/>
      <c r="E46" s="32"/>
      <c r="F46" s="3">
        <f t="shared" si="0"/>
        <v>0</v>
      </c>
      <c r="G46" s="80"/>
      <c r="H46" s="2">
        <f t="shared" si="1"/>
        <v>0</v>
      </c>
      <c r="I46" s="3">
        <f t="shared" si="2"/>
        <v>0</v>
      </c>
      <c r="J46" s="3">
        <f t="shared" si="3"/>
        <v>0</v>
      </c>
      <c r="K46" s="3">
        <f t="shared" si="4"/>
        <v>0</v>
      </c>
    </row>
    <row r="47" spans="1:11" s="9" customFormat="1" ht="12" customHeight="1" x14ac:dyDescent="0.2">
      <c r="A47" s="33"/>
      <c r="B47" s="33"/>
      <c r="C47" s="32"/>
      <c r="D47" s="32"/>
      <c r="E47" s="32"/>
      <c r="F47" s="3">
        <f t="shared" si="0"/>
        <v>0</v>
      </c>
      <c r="G47" s="80"/>
      <c r="H47" s="2">
        <f t="shared" si="1"/>
        <v>0</v>
      </c>
      <c r="I47" s="3">
        <f t="shared" si="2"/>
        <v>0</v>
      </c>
      <c r="J47" s="3">
        <f t="shared" si="3"/>
        <v>0</v>
      </c>
      <c r="K47" s="3">
        <f t="shared" si="4"/>
        <v>0</v>
      </c>
    </row>
    <row r="48" spans="1:11" s="9" customFormat="1" ht="12" customHeight="1" x14ac:dyDescent="0.2">
      <c r="A48" s="33"/>
      <c r="B48" s="33"/>
      <c r="C48" s="32"/>
      <c r="D48" s="32"/>
      <c r="E48" s="32"/>
      <c r="F48" s="3">
        <f t="shared" si="0"/>
        <v>0</v>
      </c>
      <c r="G48" s="80"/>
      <c r="H48" s="2">
        <f t="shared" si="1"/>
        <v>0</v>
      </c>
      <c r="I48" s="3">
        <f t="shared" si="2"/>
        <v>0</v>
      </c>
      <c r="J48" s="3">
        <f t="shared" si="3"/>
        <v>0</v>
      </c>
      <c r="K48" s="3">
        <f t="shared" si="4"/>
        <v>0</v>
      </c>
    </row>
    <row r="49" spans="1:11" s="9" customFormat="1" ht="12" customHeight="1" x14ac:dyDescent="0.2">
      <c r="A49" s="33"/>
      <c r="B49" s="31"/>
      <c r="C49" s="32"/>
      <c r="D49" s="32"/>
      <c r="E49" s="32"/>
      <c r="F49" s="3">
        <f t="shared" ref="F49:F73" si="5">SUM(C49:E49)</f>
        <v>0</v>
      </c>
      <c r="G49" s="80"/>
      <c r="H49" s="2">
        <f t="shared" ref="H49:H73" si="6">IF($I$10="X",(C49*2)/45,(C49*2)/30)</f>
        <v>0</v>
      </c>
      <c r="I49" s="3">
        <f t="shared" ref="I49:I73" si="7">IF($I$10="X",(D49*1.5)/45,(D49*1.5)/30)</f>
        <v>0</v>
      </c>
      <c r="J49" s="3">
        <f t="shared" ref="J49:J73" si="8">IF($I$10="X",(E49*1)/45,(E49*1)/30)</f>
        <v>0</v>
      </c>
      <c r="K49" s="3">
        <f t="shared" si="4"/>
        <v>0</v>
      </c>
    </row>
    <row r="50" spans="1:11" s="9" customFormat="1" ht="12" customHeight="1" x14ac:dyDescent="0.2">
      <c r="A50" s="33"/>
      <c r="B50" s="78"/>
      <c r="C50" s="32"/>
      <c r="D50" s="32"/>
      <c r="E50" s="32"/>
      <c r="F50" s="3">
        <f t="shared" si="5"/>
        <v>0</v>
      </c>
      <c r="G50" s="80"/>
      <c r="H50" s="2">
        <f t="shared" si="6"/>
        <v>0</v>
      </c>
      <c r="I50" s="3">
        <f t="shared" si="7"/>
        <v>0</v>
      </c>
      <c r="J50" s="3">
        <f t="shared" si="8"/>
        <v>0</v>
      </c>
      <c r="K50" s="3">
        <f t="shared" si="4"/>
        <v>0</v>
      </c>
    </row>
    <row r="51" spans="1:11" s="9" customFormat="1" ht="12" customHeight="1" x14ac:dyDescent="0.2">
      <c r="A51" s="33"/>
      <c r="B51" s="33"/>
      <c r="C51" s="32"/>
      <c r="D51" s="32"/>
      <c r="E51" s="32"/>
      <c r="F51" s="3">
        <f t="shared" si="5"/>
        <v>0</v>
      </c>
      <c r="G51" s="80"/>
      <c r="H51" s="2">
        <f t="shared" si="6"/>
        <v>0</v>
      </c>
      <c r="I51" s="3">
        <f t="shared" si="7"/>
        <v>0</v>
      </c>
      <c r="J51" s="3">
        <f t="shared" si="8"/>
        <v>0</v>
      </c>
      <c r="K51" s="3">
        <f t="shared" si="4"/>
        <v>0</v>
      </c>
    </row>
    <row r="52" spans="1:11" s="9" customFormat="1" ht="12" customHeight="1" x14ac:dyDescent="0.2">
      <c r="A52" s="33"/>
      <c r="B52" s="33"/>
      <c r="C52" s="32"/>
      <c r="D52" s="32"/>
      <c r="E52" s="32"/>
      <c r="F52" s="3">
        <f t="shared" si="5"/>
        <v>0</v>
      </c>
      <c r="G52" s="80"/>
      <c r="H52" s="2">
        <f t="shared" si="6"/>
        <v>0</v>
      </c>
      <c r="I52" s="3">
        <f t="shared" si="7"/>
        <v>0</v>
      </c>
      <c r="J52" s="3">
        <f t="shared" si="8"/>
        <v>0</v>
      </c>
      <c r="K52" s="3">
        <f t="shared" si="4"/>
        <v>0</v>
      </c>
    </row>
    <row r="53" spans="1:11" s="9" customFormat="1" ht="12" customHeight="1" x14ac:dyDescent="0.2">
      <c r="A53" s="33"/>
      <c r="B53" s="33"/>
      <c r="C53" s="32"/>
      <c r="D53" s="32"/>
      <c r="E53" s="32"/>
      <c r="F53" s="3">
        <f t="shared" si="5"/>
        <v>0</v>
      </c>
      <c r="G53" s="80"/>
      <c r="H53" s="2">
        <f t="shared" si="6"/>
        <v>0</v>
      </c>
      <c r="I53" s="3">
        <f t="shared" si="7"/>
        <v>0</v>
      </c>
      <c r="J53" s="3">
        <f t="shared" si="8"/>
        <v>0</v>
      </c>
      <c r="K53" s="3">
        <f t="shared" si="4"/>
        <v>0</v>
      </c>
    </row>
    <row r="54" spans="1:11" s="9" customFormat="1" ht="12" customHeight="1" x14ac:dyDescent="0.2">
      <c r="A54" s="33"/>
      <c r="B54" s="76"/>
      <c r="C54" s="32"/>
      <c r="D54" s="32"/>
      <c r="E54" s="32"/>
      <c r="F54" s="3">
        <f t="shared" si="5"/>
        <v>0</v>
      </c>
      <c r="G54" s="80"/>
      <c r="H54" s="2">
        <f t="shared" si="6"/>
        <v>0</v>
      </c>
      <c r="I54" s="3">
        <f t="shared" si="7"/>
        <v>0</v>
      </c>
      <c r="J54" s="3">
        <f t="shared" si="8"/>
        <v>0</v>
      </c>
      <c r="K54" s="3">
        <f t="shared" si="4"/>
        <v>0</v>
      </c>
    </row>
    <row r="55" spans="1:11" s="9" customFormat="1" ht="12" customHeight="1" x14ac:dyDescent="0.2">
      <c r="A55" s="33"/>
      <c r="B55" s="31"/>
      <c r="C55" s="32"/>
      <c r="D55" s="32"/>
      <c r="E55" s="32"/>
      <c r="F55" s="3">
        <f t="shared" si="5"/>
        <v>0</v>
      </c>
      <c r="G55" s="80"/>
      <c r="H55" s="2">
        <f t="shared" si="6"/>
        <v>0</v>
      </c>
      <c r="I55" s="3">
        <f t="shared" si="7"/>
        <v>0</v>
      </c>
      <c r="J55" s="3">
        <f t="shared" si="8"/>
        <v>0</v>
      </c>
      <c r="K55" s="3">
        <f t="shared" si="4"/>
        <v>0</v>
      </c>
    </row>
    <row r="56" spans="1:11" s="10" customFormat="1" ht="12" customHeight="1" x14ac:dyDescent="0.2">
      <c r="A56" s="33"/>
      <c r="B56" s="31"/>
      <c r="C56" s="32"/>
      <c r="D56" s="32"/>
      <c r="E56" s="32"/>
      <c r="F56" s="3">
        <f t="shared" si="5"/>
        <v>0</v>
      </c>
      <c r="G56" s="80"/>
      <c r="H56" s="2">
        <f t="shared" si="6"/>
        <v>0</v>
      </c>
      <c r="I56" s="3">
        <f t="shared" si="7"/>
        <v>0</v>
      </c>
      <c r="J56" s="3">
        <f t="shared" si="8"/>
        <v>0</v>
      </c>
      <c r="K56" s="3">
        <f t="shared" si="4"/>
        <v>0</v>
      </c>
    </row>
    <row r="57" spans="1:11" s="10" customFormat="1" ht="12" customHeight="1" x14ac:dyDescent="0.2">
      <c r="A57" s="33"/>
      <c r="B57" s="31"/>
      <c r="C57" s="32"/>
      <c r="D57" s="32"/>
      <c r="E57" s="32"/>
      <c r="F57" s="3">
        <f t="shared" si="5"/>
        <v>0</v>
      </c>
      <c r="G57" s="80"/>
      <c r="H57" s="2">
        <f t="shared" si="6"/>
        <v>0</v>
      </c>
      <c r="I57" s="3">
        <f t="shared" si="7"/>
        <v>0</v>
      </c>
      <c r="J57" s="3">
        <f t="shared" si="8"/>
        <v>0</v>
      </c>
      <c r="K57" s="3">
        <f t="shared" si="4"/>
        <v>0</v>
      </c>
    </row>
    <row r="58" spans="1:11" s="13" customFormat="1" ht="12" customHeight="1" x14ac:dyDescent="0.2">
      <c r="A58" s="33"/>
      <c r="B58" s="33"/>
      <c r="C58" s="32"/>
      <c r="D58" s="32"/>
      <c r="E58" s="32"/>
      <c r="F58" s="3">
        <f t="shared" si="5"/>
        <v>0</v>
      </c>
      <c r="G58" s="80"/>
      <c r="H58" s="2">
        <f t="shared" si="6"/>
        <v>0</v>
      </c>
      <c r="I58" s="3">
        <f t="shared" si="7"/>
        <v>0</v>
      </c>
      <c r="J58" s="3">
        <f t="shared" si="8"/>
        <v>0</v>
      </c>
      <c r="K58" s="3">
        <f t="shared" si="4"/>
        <v>0</v>
      </c>
    </row>
    <row r="59" spans="1:11" ht="12" customHeight="1" x14ac:dyDescent="0.2">
      <c r="A59" s="33"/>
      <c r="B59" s="31"/>
      <c r="C59" s="32"/>
      <c r="D59" s="32"/>
      <c r="E59" s="32"/>
      <c r="F59" s="3">
        <f t="shared" si="5"/>
        <v>0</v>
      </c>
      <c r="G59" s="80"/>
      <c r="H59" s="2">
        <f t="shared" si="6"/>
        <v>0</v>
      </c>
      <c r="I59" s="3">
        <f t="shared" si="7"/>
        <v>0</v>
      </c>
      <c r="J59" s="3">
        <f t="shared" si="8"/>
        <v>0</v>
      </c>
      <c r="K59" s="3">
        <f t="shared" si="4"/>
        <v>0</v>
      </c>
    </row>
    <row r="60" spans="1:11" ht="12" customHeight="1" x14ac:dyDescent="0.2">
      <c r="A60" s="33"/>
      <c r="B60" s="33"/>
      <c r="C60" s="32"/>
      <c r="D60" s="32"/>
      <c r="E60" s="32"/>
      <c r="F60" s="3">
        <f t="shared" si="5"/>
        <v>0</v>
      </c>
      <c r="G60" s="80"/>
      <c r="H60" s="2">
        <f t="shared" si="6"/>
        <v>0</v>
      </c>
      <c r="I60" s="3">
        <f t="shared" si="7"/>
        <v>0</v>
      </c>
      <c r="J60" s="3">
        <f t="shared" si="8"/>
        <v>0</v>
      </c>
      <c r="K60" s="3">
        <f t="shared" si="4"/>
        <v>0</v>
      </c>
    </row>
    <row r="61" spans="1:11" ht="12" customHeight="1" x14ac:dyDescent="0.2">
      <c r="A61" s="33"/>
      <c r="B61" s="31"/>
      <c r="C61" s="32"/>
      <c r="D61" s="32"/>
      <c r="E61" s="32"/>
      <c r="F61" s="3">
        <f t="shared" si="5"/>
        <v>0</v>
      </c>
      <c r="G61" s="80"/>
      <c r="H61" s="2">
        <f t="shared" si="6"/>
        <v>0</v>
      </c>
      <c r="I61" s="3">
        <f t="shared" si="7"/>
        <v>0</v>
      </c>
      <c r="J61" s="3">
        <f t="shared" si="8"/>
        <v>0</v>
      </c>
      <c r="K61" s="3">
        <f t="shared" si="4"/>
        <v>0</v>
      </c>
    </row>
    <row r="62" spans="1:11" ht="12" customHeight="1" x14ac:dyDescent="0.2">
      <c r="A62" s="33"/>
      <c r="B62" s="33"/>
      <c r="C62" s="32"/>
      <c r="D62" s="32"/>
      <c r="E62" s="32"/>
      <c r="F62" s="3">
        <f t="shared" si="5"/>
        <v>0</v>
      </c>
      <c r="G62" s="80"/>
      <c r="H62" s="2">
        <f t="shared" si="6"/>
        <v>0</v>
      </c>
      <c r="I62" s="3">
        <f t="shared" si="7"/>
        <v>0</v>
      </c>
      <c r="J62" s="3">
        <f t="shared" si="8"/>
        <v>0</v>
      </c>
      <c r="K62" s="3">
        <f t="shared" si="4"/>
        <v>0</v>
      </c>
    </row>
    <row r="63" spans="1:11" ht="12" customHeight="1" x14ac:dyDescent="0.2">
      <c r="A63" s="33"/>
      <c r="B63" s="31"/>
      <c r="C63" s="32"/>
      <c r="D63" s="32"/>
      <c r="E63" s="32"/>
      <c r="F63" s="3">
        <f t="shared" si="5"/>
        <v>0</v>
      </c>
      <c r="G63" s="80"/>
      <c r="H63" s="2">
        <f t="shared" si="6"/>
        <v>0</v>
      </c>
      <c r="I63" s="3">
        <f t="shared" si="7"/>
        <v>0</v>
      </c>
      <c r="J63" s="3">
        <f t="shared" si="8"/>
        <v>0</v>
      </c>
      <c r="K63" s="3">
        <f t="shared" si="4"/>
        <v>0</v>
      </c>
    </row>
    <row r="64" spans="1:11" ht="12" customHeight="1" x14ac:dyDescent="0.2">
      <c r="A64" s="33"/>
      <c r="B64" s="33"/>
      <c r="C64" s="32"/>
      <c r="D64" s="32"/>
      <c r="E64" s="32"/>
      <c r="F64" s="3">
        <f t="shared" si="5"/>
        <v>0</v>
      </c>
      <c r="G64" s="80"/>
      <c r="H64" s="2">
        <f t="shared" si="6"/>
        <v>0</v>
      </c>
      <c r="I64" s="3">
        <f t="shared" si="7"/>
        <v>0</v>
      </c>
      <c r="J64" s="3">
        <f t="shared" si="8"/>
        <v>0</v>
      </c>
      <c r="K64" s="3">
        <f t="shared" si="4"/>
        <v>0</v>
      </c>
    </row>
    <row r="65" spans="1:18" ht="12" customHeight="1" x14ac:dyDescent="0.2">
      <c r="A65" s="33"/>
      <c r="B65" s="31"/>
      <c r="C65" s="32"/>
      <c r="D65" s="32"/>
      <c r="E65" s="32"/>
      <c r="F65" s="3">
        <f t="shared" si="5"/>
        <v>0</v>
      </c>
      <c r="G65" s="80"/>
      <c r="H65" s="2">
        <f t="shared" si="6"/>
        <v>0</v>
      </c>
      <c r="I65" s="3">
        <f t="shared" si="7"/>
        <v>0</v>
      </c>
      <c r="J65" s="3">
        <f t="shared" si="8"/>
        <v>0</v>
      </c>
      <c r="K65" s="3">
        <f t="shared" si="4"/>
        <v>0</v>
      </c>
    </row>
    <row r="66" spans="1:18" ht="12" customHeight="1" x14ac:dyDescent="0.2">
      <c r="A66" s="33"/>
      <c r="B66" s="33"/>
      <c r="C66" s="32"/>
      <c r="D66" s="32"/>
      <c r="E66" s="32"/>
      <c r="F66" s="3">
        <f t="shared" si="5"/>
        <v>0</v>
      </c>
      <c r="G66" s="80"/>
      <c r="H66" s="2">
        <f t="shared" si="6"/>
        <v>0</v>
      </c>
      <c r="I66" s="3">
        <f t="shared" si="7"/>
        <v>0</v>
      </c>
      <c r="J66" s="3">
        <f t="shared" si="8"/>
        <v>0</v>
      </c>
      <c r="K66" s="3">
        <f t="shared" si="4"/>
        <v>0</v>
      </c>
    </row>
    <row r="67" spans="1:18" ht="12" customHeight="1" x14ac:dyDescent="0.2">
      <c r="A67" s="33"/>
      <c r="B67" s="33"/>
      <c r="C67" s="32"/>
      <c r="D67" s="32"/>
      <c r="E67" s="32"/>
      <c r="F67" s="3">
        <f t="shared" si="5"/>
        <v>0</v>
      </c>
      <c r="G67" s="80"/>
      <c r="H67" s="2">
        <f t="shared" si="6"/>
        <v>0</v>
      </c>
      <c r="I67" s="3">
        <f t="shared" si="7"/>
        <v>0</v>
      </c>
      <c r="J67" s="3">
        <f t="shared" si="8"/>
        <v>0</v>
      </c>
      <c r="K67" s="3">
        <f t="shared" si="4"/>
        <v>0</v>
      </c>
    </row>
    <row r="68" spans="1:18" ht="12" customHeight="1" x14ac:dyDescent="0.2">
      <c r="A68" s="33"/>
      <c r="B68" s="33"/>
      <c r="C68" s="32"/>
      <c r="D68" s="32"/>
      <c r="E68" s="32"/>
      <c r="F68" s="3">
        <f t="shared" si="5"/>
        <v>0</v>
      </c>
      <c r="G68" s="80"/>
      <c r="H68" s="2">
        <f t="shared" si="6"/>
        <v>0</v>
      </c>
      <c r="I68" s="3">
        <f t="shared" si="7"/>
        <v>0</v>
      </c>
      <c r="J68" s="3">
        <f t="shared" si="8"/>
        <v>0</v>
      </c>
      <c r="K68" s="3">
        <f t="shared" si="4"/>
        <v>0</v>
      </c>
    </row>
    <row r="69" spans="1:18" ht="12" customHeight="1" x14ac:dyDescent="0.2">
      <c r="A69" s="33"/>
      <c r="B69" s="33"/>
      <c r="C69" s="32"/>
      <c r="D69" s="32"/>
      <c r="E69" s="32"/>
      <c r="F69" s="3">
        <f t="shared" si="5"/>
        <v>0</v>
      </c>
      <c r="G69" s="80"/>
      <c r="H69" s="2">
        <f t="shared" si="6"/>
        <v>0</v>
      </c>
      <c r="I69" s="3">
        <f t="shared" si="7"/>
        <v>0</v>
      </c>
      <c r="J69" s="3">
        <f t="shared" si="8"/>
        <v>0</v>
      </c>
      <c r="K69" s="3">
        <f t="shared" si="4"/>
        <v>0</v>
      </c>
    </row>
    <row r="70" spans="1:18" ht="12" customHeight="1" x14ac:dyDescent="0.2">
      <c r="A70" s="33"/>
      <c r="B70" s="33"/>
      <c r="C70" s="32"/>
      <c r="D70" s="32"/>
      <c r="E70" s="32"/>
      <c r="F70" s="3">
        <f t="shared" si="5"/>
        <v>0</v>
      </c>
      <c r="G70" s="80"/>
      <c r="H70" s="2">
        <f t="shared" si="6"/>
        <v>0</v>
      </c>
      <c r="I70" s="3">
        <f t="shared" si="7"/>
        <v>0</v>
      </c>
      <c r="J70" s="3">
        <f t="shared" si="8"/>
        <v>0</v>
      </c>
      <c r="K70" s="3">
        <f t="shared" si="4"/>
        <v>0</v>
      </c>
    </row>
    <row r="71" spans="1:18" ht="12" customHeight="1" x14ac:dyDescent="0.2">
      <c r="A71" s="33"/>
      <c r="B71" s="31"/>
      <c r="C71" s="32"/>
      <c r="D71" s="32"/>
      <c r="E71" s="32"/>
      <c r="F71" s="3">
        <f t="shared" si="5"/>
        <v>0</v>
      </c>
      <c r="G71" s="80"/>
      <c r="H71" s="2">
        <f t="shared" si="6"/>
        <v>0</v>
      </c>
      <c r="I71" s="3">
        <f t="shared" si="7"/>
        <v>0</v>
      </c>
      <c r="J71" s="3">
        <f t="shared" si="8"/>
        <v>0</v>
      </c>
      <c r="K71" s="3">
        <f t="shared" si="4"/>
        <v>0</v>
      </c>
    </row>
    <row r="72" spans="1:18" ht="12" customHeight="1" x14ac:dyDescent="0.2">
      <c r="A72" s="33"/>
      <c r="B72" s="33"/>
      <c r="C72" s="32"/>
      <c r="D72" s="32"/>
      <c r="E72" s="32"/>
      <c r="F72" s="3">
        <f t="shared" si="5"/>
        <v>0</v>
      </c>
      <c r="G72" s="80"/>
      <c r="H72" s="2">
        <f t="shared" si="6"/>
        <v>0</v>
      </c>
      <c r="I72" s="3">
        <f t="shared" si="7"/>
        <v>0</v>
      </c>
      <c r="J72" s="3">
        <f t="shared" si="8"/>
        <v>0</v>
      </c>
      <c r="K72" s="3">
        <f t="shared" si="4"/>
        <v>0</v>
      </c>
    </row>
    <row r="73" spans="1:18" x14ac:dyDescent="0.2">
      <c r="A73" s="33"/>
      <c r="B73" s="33"/>
      <c r="C73" s="32"/>
      <c r="D73" s="32"/>
      <c r="E73" s="32"/>
      <c r="F73" s="3">
        <f t="shared" si="5"/>
        <v>0</v>
      </c>
      <c r="G73" s="82"/>
      <c r="H73" s="2">
        <f t="shared" si="6"/>
        <v>0</v>
      </c>
      <c r="I73" s="3">
        <f t="shared" si="7"/>
        <v>0</v>
      </c>
      <c r="J73" s="3">
        <f t="shared" si="8"/>
        <v>0</v>
      </c>
      <c r="K73" s="3">
        <f t="shared" si="4"/>
        <v>0</v>
      </c>
    </row>
    <row r="74" spans="1:18" s="15" customFormat="1" ht="15" customHeight="1" x14ac:dyDescent="0.2">
      <c r="A74" s="69"/>
      <c r="B74" s="70" t="s">
        <v>38</v>
      </c>
      <c r="C74" s="71">
        <f>SUM(C17:C73)</f>
        <v>0</v>
      </c>
      <c r="D74" s="71">
        <f>SUM(D17:D73)</f>
        <v>0</v>
      </c>
      <c r="E74" s="71">
        <f>SUM(E17:E73)</f>
        <v>0</v>
      </c>
      <c r="F74" s="71">
        <f>SUM(F17:F73)</f>
        <v>0</v>
      </c>
      <c r="G74" s="71">
        <f>SUM(G$17:G$73)</f>
        <v>0</v>
      </c>
      <c r="H74" s="71">
        <f t="shared" ref="H74:J74" si="9">SUM(H$17:H$73)</f>
        <v>0</v>
      </c>
      <c r="I74" s="71">
        <f t="shared" si="9"/>
        <v>0</v>
      </c>
      <c r="J74" s="71">
        <f t="shared" si="9"/>
        <v>0</v>
      </c>
      <c r="K74" s="72">
        <f>SUM(K17:K73)</f>
        <v>0</v>
      </c>
      <c r="L74" s="6"/>
      <c r="M74" s="6"/>
      <c r="N74" s="6"/>
      <c r="O74" s="6"/>
      <c r="P74" s="6"/>
      <c r="Q74" s="6"/>
      <c r="R74" s="6"/>
    </row>
    <row r="75" spans="1:18" s="15" customFormat="1" ht="35.25" customHeight="1" thickBot="1" x14ac:dyDescent="0.3">
      <c r="A75" s="164" t="s">
        <v>58</v>
      </c>
      <c r="B75" s="165"/>
      <c r="C75" s="166"/>
      <c r="D75" s="166"/>
      <c r="E75" s="166"/>
      <c r="F75" s="166"/>
      <c r="G75" s="166"/>
      <c r="H75" s="166"/>
      <c r="I75" s="166"/>
      <c r="J75" s="166"/>
      <c r="K75" s="167"/>
      <c r="L75" s="6"/>
      <c r="M75" s="6"/>
      <c r="N75" s="6"/>
      <c r="O75" s="6"/>
      <c r="P75" s="6"/>
      <c r="Q75" s="6"/>
      <c r="R75" s="6"/>
    </row>
    <row r="76" spans="1:18" s="15" customFormat="1" ht="21.75" customHeight="1" x14ac:dyDescent="0.3">
      <c r="A76" s="128"/>
      <c r="B76" s="133" t="s">
        <v>57</v>
      </c>
      <c r="C76" s="129"/>
      <c r="D76" s="129"/>
      <c r="E76" s="129"/>
      <c r="F76" s="129"/>
      <c r="G76" s="129"/>
      <c r="H76" s="129"/>
      <c r="I76" s="129"/>
      <c r="J76" s="129"/>
      <c r="K76" s="130"/>
      <c r="L76" s="6"/>
      <c r="M76" s="6"/>
      <c r="N76" s="6"/>
      <c r="O76" s="6"/>
      <c r="P76" s="6"/>
      <c r="Q76" s="6"/>
      <c r="R76" s="6"/>
    </row>
    <row r="77" spans="1:18" s="15" customFormat="1" ht="21.75" customHeight="1" thickBot="1" x14ac:dyDescent="0.3">
      <c r="A77" s="134"/>
      <c r="B77" s="144"/>
      <c r="C77" s="131"/>
      <c r="D77" s="131"/>
      <c r="E77" s="131"/>
      <c r="F77" s="131"/>
      <c r="G77" s="131"/>
      <c r="H77" s="131"/>
      <c r="I77" s="131"/>
      <c r="J77" s="131"/>
      <c r="K77" s="132"/>
      <c r="L77" s="6"/>
      <c r="M77" s="6"/>
      <c r="N77" s="6"/>
      <c r="O77" s="6"/>
      <c r="P77" s="6"/>
      <c r="Q77" s="6"/>
      <c r="R77" s="6"/>
    </row>
    <row r="78" spans="1:18" s="15" customFormat="1" ht="12.75" customHeight="1" x14ac:dyDescent="0.2">
      <c r="A78" s="115"/>
      <c r="B78" s="118"/>
      <c r="C78" s="113"/>
      <c r="D78" s="113"/>
      <c r="E78" s="113"/>
      <c r="F78" s="84">
        <f t="shared" ref="F78:F104" si="10">SUM(C78:E78)</f>
        <v>0</v>
      </c>
      <c r="G78" s="121"/>
      <c r="H78" s="85">
        <f t="shared" ref="H78:H104" si="11">IF($I$10="X",(C78*2)/45,(C78*2)/30)</f>
        <v>0</v>
      </c>
      <c r="I78" s="84">
        <f t="shared" ref="I78:I104" si="12">IF($I$10="X",(D78*1.5)/45,(D78*1.5)/30)</f>
        <v>0</v>
      </c>
      <c r="J78" s="84">
        <f t="shared" ref="J78:J104" si="13">IF($I$10="X",(E78*1)/45,(E78*1)/30)</f>
        <v>0</v>
      </c>
      <c r="K78" s="84">
        <f>FLOOR(((IF($I$10="X",(G78*0.5)/45,(G78*0.5)/30))+H78+I78+J78), 0.5)</f>
        <v>0</v>
      </c>
      <c r="L78" s="6"/>
      <c r="M78" s="6"/>
      <c r="N78" s="6"/>
      <c r="O78" s="6"/>
      <c r="P78" s="6"/>
      <c r="Q78" s="6"/>
      <c r="R78" s="6"/>
    </row>
    <row r="79" spans="1:18" s="15" customFormat="1" ht="12.75" customHeight="1" x14ac:dyDescent="0.2">
      <c r="A79" s="33"/>
      <c r="B79" s="75"/>
      <c r="C79" s="32"/>
      <c r="D79" s="32"/>
      <c r="E79" s="32"/>
      <c r="F79" s="3">
        <f t="shared" si="10"/>
        <v>0</v>
      </c>
      <c r="G79" s="80"/>
      <c r="H79" s="2">
        <f t="shared" si="11"/>
        <v>0</v>
      </c>
      <c r="I79" s="3">
        <f t="shared" si="12"/>
        <v>0</v>
      </c>
      <c r="J79" s="3">
        <f t="shared" si="13"/>
        <v>0</v>
      </c>
      <c r="K79" s="86">
        <f t="shared" ref="K79:K104" si="14">FLOOR(((IF($I$10="X",(G79*0.5)/45,(G79*0.5)/30))+H79+I79+J79), 0.5)</f>
        <v>0</v>
      </c>
      <c r="L79" s="6"/>
      <c r="M79" s="6"/>
      <c r="N79" s="6"/>
      <c r="O79" s="6"/>
      <c r="P79" s="6"/>
      <c r="Q79" s="6"/>
      <c r="R79" s="6"/>
    </row>
    <row r="80" spans="1:18" s="15" customFormat="1" ht="12.75" customHeight="1" x14ac:dyDescent="0.2">
      <c r="A80" s="117"/>
      <c r="B80" s="118"/>
      <c r="C80" s="114"/>
      <c r="D80" s="114"/>
      <c r="E80" s="114"/>
      <c r="F80" s="87">
        <f t="shared" si="10"/>
        <v>0</v>
      </c>
      <c r="G80" s="122"/>
      <c r="H80" s="88">
        <f t="shared" si="11"/>
        <v>0</v>
      </c>
      <c r="I80" s="87">
        <f t="shared" si="12"/>
        <v>0</v>
      </c>
      <c r="J80" s="87">
        <f t="shared" si="13"/>
        <v>0</v>
      </c>
      <c r="K80" s="87">
        <f t="shared" si="14"/>
        <v>0</v>
      </c>
      <c r="L80" s="6"/>
      <c r="M80" s="6"/>
      <c r="N80" s="6"/>
      <c r="O80" s="6"/>
      <c r="P80" s="6"/>
      <c r="Q80" s="6"/>
      <c r="R80" s="6"/>
    </row>
    <row r="81" spans="1:18" s="15" customFormat="1" ht="12.75" customHeight="1" x14ac:dyDescent="0.2">
      <c r="A81" s="33"/>
      <c r="B81" s="31"/>
      <c r="C81" s="32"/>
      <c r="D81" s="32"/>
      <c r="E81" s="32"/>
      <c r="F81" s="3">
        <f t="shared" si="10"/>
        <v>0</v>
      </c>
      <c r="G81" s="80"/>
      <c r="H81" s="2">
        <f t="shared" si="11"/>
        <v>0</v>
      </c>
      <c r="I81" s="3">
        <f t="shared" si="12"/>
        <v>0</v>
      </c>
      <c r="J81" s="3">
        <f t="shared" si="13"/>
        <v>0</v>
      </c>
      <c r="K81" s="86">
        <f t="shared" si="14"/>
        <v>0</v>
      </c>
      <c r="L81" s="6"/>
      <c r="M81" s="6"/>
      <c r="N81" s="6"/>
      <c r="O81" s="6"/>
      <c r="P81" s="6"/>
      <c r="Q81" s="6"/>
      <c r="R81" s="6"/>
    </row>
    <row r="82" spans="1:18" s="15" customFormat="1" ht="12.75" customHeight="1" x14ac:dyDescent="0.2">
      <c r="A82" s="117"/>
      <c r="B82" s="118"/>
      <c r="C82" s="114"/>
      <c r="D82" s="114"/>
      <c r="E82" s="114"/>
      <c r="F82" s="87">
        <f t="shared" si="10"/>
        <v>0</v>
      </c>
      <c r="G82" s="122"/>
      <c r="H82" s="88">
        <f t="shared" si="11"/>
        <v>0</v>
      </c>
      <c r="I82" s="87">
        <f t="shared" si="12"/>
        <v>0</v>
      </c>
      <c r="J82" s="87">
        <f t="shared" si="13"/>
        <v>0</v>
      </c>
      <c r="K82" s="87">
        <f t="shared" si="14"/>
        <v>0</v>
      </c>
      <c r="L82" s="6"/>
      <c r="M82" s="6"/>
      <c r="N82" s="6"/>
      <c r="O82" s="6"/>
      <c r="P82" s="6"/>
      <c r="Q82" s="6"/>
      <c r="R82" s="6"/>
    </row>
    <row r="83" spans="1:18" s="15" customFormat="1" ht="12.75" customHeight="1" x14ac:dyDescent="0.2">
      <c r="A83" s="33"/>
      <c r="B83" s="76"/>
      <c r="C83" s="32"/>
      <c r="D83" s="32"/>
      <c r="E83" s="32"/>
      <c r="F83" s="3">
        <f t="shared" si="10"/>
        <v>0</v>
      </c>
      <c r="G83" s="80"/>
      <c r="H83" s="2">
        <f t="shared" si="11"/>
        <v>0</v>
      </c>
      <c r="I83" s="3">
        <f t="shared" si="12"/>
        <v>0</v>
      </c>
      <c r="J83" s="3">
        <f t="shared" si="13"/>
        <v>0</v>
      </c>
      <c r="K83" s="86">
        <f t="shared" si="14"/>
        <v>0</v>
      </c>
      <c r="L83" s="6"/>
      <c r="M83" s="6"/>
      <c r="N83" s="6"/>
      <c r="O83" s="6"/>
      <c r="P83" s="6"/>
      <c r="Q83" s="6"/>
      <c r="R83" s="6"/>
    </row>
    <row r="84" spans="1:18" s="15" customFormat="1" ht="12.75" customHeight="1" x14ac:dyDescent="0.2">
      <c r="A84" s="117"/>
      <c r="B84" s="118"/>
      <c r="C84" s="114"/>
      <c r="D84" s="114"/>
      <c r="E84" s="114"/>
      <c r="F84" s="87">
        <f t="shared" si="10"/>
        <v>0</v>
      </c>
      <c r="G84" s="122"/>
      <c r="H84" s="88">
        <f t="shared" si="11"/>
        <v>0</v>
      </c>
      <c r="I84" s="87">
        <f t="shared" si="12"/>
        <v>0</v>
      </c>
      <c r="J84" s="87">
        <f t="shared" si="13"/>
        <v>0</v>
      </c>
      <c r="K84" s="87">
        <f t="shared" si="14"/>
        <v>0</v>
      </c>
      <c r="L84" s="6"/>
      <c r="M84" s="6"/>
      <c r="N84" s="6"/>
      <c r="O84" s="6"/>
      <c r="P84" s="6"/>
      <c r="Q84" s="6"/>
      <c r="R84" s="6"/>
    </row>
    <row r="85" spans="1:18" s="15" customFormat="1" ht="12.75" customHeight="1" x14ac:dyDescent="0.2">
      <c r="A85" s="33"/>
      <c r="B85" s="31"/>
      <c r="C85" s="32"/>
      <c r="D85" s="32"/>
      <c r="E85" s="32"/>
      <c r="F85" s="3">
        <f t="shared" si="10"/>
        <v>0</v>
      </c>
      <c r="G85" s="80"/>
      <c r="H85" s="2">
        <f t="shared" si="11"/>
        <v>0</v>
      </c>
      <c r="I85" s="3">
        <f t="shared" si="12"/>
        <v>0</v>
      </c>
      <c r="J85" s="3">
        <f t="shared" si="13"/>
        <v>0</v>
      </c>
      <c r="K85" s="86">
        <f t="shared" si="14"/>
        <v>0</v>
      </c>
      <c r="L85" s="6"/>
      <c r="M85" s="6"/>
      <c r="N85" s="6"/>
      <c r="O85" s="6"/>
      <c r="P85" s="6"/>
      <c r="Q85" s="6"/>
      <c r="R85" s="6"/>
    </row>
    <row r="86" spans="1:18" s="15" customFormat="1" ht="12.75" customHeight="1" x14ac:dyDescent="0.2">
      <c r="A86" s="117"/>
      <c r="B86" s="117"/>
      <c r="C86" s="114"/>
      <c r="D86" s="114"/>
      <c r="E86" s="114"/>
      <c r="F86" s="87">
        <f t="shared" si="10"/>
        <v>0</v>
      </c>
      <c r="G86" s="122"/>
      <c r="H86" s="88">
        <f t="shared" si="11"/>
        <v>0</v>
      </c>
      <c r="I86" s="87">
        <f t="shared" si="12"/>
        <v>0</v>
      </c>
      <c r="J86" s="87">
        <f t="shared" si="13"/>
        <v>0</v>
      </c>
      <c r="K86" s="87">
        <f t="shared" si="14"/>
        <v>0</v>
      </c>
      <c r="L86" s="6"/>
      <c r="M86" s="6"/>
      <c r="N86" s="6"/>
      <c r="O86" s="6"/>
      <c r="P86" s="6"/>
      <c r="Q86" s="6"/>
      <c r="R86" s="6"/>
    </row>
    <row r="87" spans="1:18" s="15" customFormat="1" ht="12.75" customHeight="1" x14ac:dyDescent="0.2">
      <c r="A87" s="33"/>
      <c r="B87" s="33"/>
      <c r="C87" s="32"/>
      <c r="D87" s="32"/>
      <c r="E87" s="32"/>
      <c r="F87" s="3">
        <f t="shared" si="10"/>
        <v>0</v>
      </c>
      <c r="G87" s="80"/>
      <c r="H87" s="2">
        <f t="shared" si="11"/>
        <v>0</v>
      </c>
      <c r="I87" s="3">
        <f t="shared" si="12"/>
        <v>0</v>
      </c>
      <c r="J87" s="3">
        <f t="shared" si="13"/>
        <v>0</v>
      </c>
      <c r="K87" s="86">
        <f>FLOOR(((IF($I$10="X",(G87*0.5)/45,(G87*0.5)/30))+H87+I87+J87), 0.5)</f>
        <v>0</v>
      </c>
      <c r="L87" s="6"/>
      <c r="M87" s="6"/>
      <c r="N87" s="6"/>
      <c r="O87" s="6"/>
      <c r="P87" s="6"/>
      <c r="Q87" s="6"/>
      <c r="R87" s="6"/>
    </row>
    <row r="88" spans="1:18" s="15" customFormat="1" ht="12.75" customHeight="1" x14ac:dyDescent="0.2">
      <c r="A88" s="117"/>
      <c r="B88" s="119"/>
      <c r="C88" s="114"/>
      <c r="D88" s="114"/>
      <c r="E88" s="114"/>
      <c r="F88" s="87">
        <f t="shared" si="10"/>
        <v>0</v>
      </c>
      <c r="G88" s="122"/>
      <c r="H88" s="88">
        <f t="shared" si="11"/>
        <v>0</v>
      </c>
      <c r="I88" s="87">
        <f t="shared" si="12"/>
        <v>0</v>
      </c>
      <c r="J88" s="87">
        <f t="shared" si="13"/>
        <v>0</v>
      </c>
      <c r="K88" s="87">
        <f t="shared" si="14"/>
        <v>0</v>
      </c>
      <c r="L88" s="6"/>
      <c r="M88" s="6"/>
      <c r="N88" s="6"/>
      <c r="O88" s="6"/>
      <c r="P88" s="6"/>
      <c r="Q88" s="6"/>
      <c r="R88" s="6"/>
    </row>
    <row r="89" spans="1:18" s="15" customFormat="1" ht="12.75" customHeight="1" x14ac:dyDescent="0.2">
      <c r="A89" s="31"/>
      <c r="B89" s="31"/>
      <c r="C89" s="32"/>
      <c r="D89" s="32"/>
      <c r="E89" s="32"/>
      <c r="F89" s="3">
        <f t="shared" si="10"/>
        <v>0</v>
      </c>
      <c r="G89" s="80"/>
      <c r="H89" s="2">
        <f t="shared" si="11"/>
        <v>0</v>
      </c>
      <c r="I89" s="3">
        <f t="shared" si="12"/>
        <v>0</v>
      </c>
      <c r="J89" s="3">
        <f t="shared" si="13"/>
        <v>0</v>
      </c>
      <c r="K89" s="86">
        <f t="shared" si="14"/>
        <v>0</v>
      </c>
      <c r="L89" s="6"/>
      <c r="M89" s="6"/>
      <c r="N89" s="6"/>
      <c r="O89" s="6"/>
      <c r="P89" s="6"/>
      <c r="Q89" s="6"/>
      <c r="R89" s="6"/>
    </row>
    <row r="90" spans="1:18" s="15" customFormat="1" ht="12.75" customHeight="1" x14ac:dyDescent="0.2">
      <c r="A90" s="117"/>
      <c r="B90" s="118"/>
      <c r="C90" s="114"/>
      <c r="D90" s="114"/>
      <c r="E90" s="114"/>
      <c r="F90" s="87">
        <f t="shared" si="10"/>
        <v>0</v>
      </c>
      <c r="G90" s="122"/>
      <c r="H90" s="88">
        <f t="shared" si="11"/>
        <v>0</v>
      </c>
      <c r="I90" s="87">
        <f t="shared" si="12"/>
        <v>0</v>
      </c>
      <c r="J90" s="87">
        <f t="shared" si="13"/>
        <v>0</v>
      </c>
      <c r="K90" s="87">
        <f>FLOOR(((IF($I$10="X",(G90*0.5)/45,(G90*0.5)/30))+H90+I90+J90), 0.5)</f>
        <v>0</v>
      </c>
      <c r="L90" s="6"/>
      <c r="M90" s="6"/>
      <c r="N90" s="6"/>
      <c r="O90" s="6"/>
      <c r="P90" s="6"/>
      <c r="Q90" s="6"/>
      <c r="R90" s="6"/>
    </row>
    <row r="91" spans="1:18" s="15" customFormat="1" ht="12.75" customHeight="1" x14ac:dyDescent="0.2">
      <c r="A91" s="31"/>
      <c r="B91" s="31"/>
      <c r="C91" s="32"/>
      <c r="D91" s="32"/>
      <c r="E91" s="32"/>
      <c r="F91" s="3">
        <f t="shared" si="10"/>
        <v>0</v>
      </c>
      <c r="G91" s="80"/>
      <c r="H91" s="2">
        <f t="shared" si="11"/>
        <v>0</v>
      </c>
      <c r="I91" s="3">
        <f t="shared" si="12"/>
        <v>0</v>
      </c>
      <c r="J91" s="3">
        <f t="shared" si="13"/>
        <v>0</v>
      </c>
      <c r="K91" s="86">
        <f t="shared" si="14"/>
        <v>0</v>
      </c>
      <c r="L91" s="6"/>
      <c r="M91" s="6"/>
      <c r="N91" s="6"/>
      <c r="O91" s="6"/>
      <c r="P91" s="6"/>
      <c r="Q91" s="6"/>
      <c r="R91" s="6"/>
    </row>
    <row r="92" spans="1:18" s="15" customFormat="1" ht="12.75" customHeight="1" x14ac:dyDescent="0.2">
      <c r="A92" s="117"/>
      <c r="B92" s="117"/>
      <c r="C92" s="114"/>
      <c r="D92" s="114"/>
      <c r="E92" s="114"/>
      <c r="F92" s="87">
        <f t="shared" si="10"/>
        <v>0</v>
      </c>
      <c r="G92" s="122"/>
      <c r="H92" s="88">
        <f t="shared" si="11"/>
        <v>0</v>
      </c>
      <c r="I92" s="87">
        <f t="shared" si="12"/>
        <v>0</v>
      </c>
      <c r="J92" s="87">
        <f t="shared" si="13"/>
        <v>0</v>
      </c>
      <c r="K92" s="87">
        <f t="shared" si="14"/>
        <v>0</v>
      </c>
      <c r="L92" s="6"/>
      <c r="M92" s="6"/>
      <c r="N92" s="6"/>
      <c r="O92" s="6"/>
      <c r="P92" s="6"/>
      <c r="Q92" s="6"/>
      <c r="R92" s="6"/>
    </row>
    <row r="93" spans="1:18" s="15" customFormat="1" ht="12.75" customHeight="1" x14ac:dyDescent="0.2">
      <c r="A93" s="33"/>
      <c r="B93" s="33"/>
      <c r="C93" s="32"/>
      <c r="D93" s="32"/>
      <c r="E93" s="32"/>
      <c r="F93" s="3">
        <f t="shared" si="10"/>
        <v>0</v>
      </c>
      <c r="G93" s="80"/>
      <c r="H93" s="2">
        <f t="shared" si="11"/>
        <v>0</v>
      </c>
      <c r="I93" s="3">
        <f t="shared" si="12"/>
        <v>0</v>
      </c>
      <c r="J93" s="3">
        <f t="shared" si="13"/>
        <v>0</v>
      </c>
      <c r="K93" s="86">
        <f t="shared" si="14"/>
        <v>0</v>
      </c>
      <c r="L93" s="6"/>
      <c r="M93" s="6"/>
      <c r="N93" s="6"/>
      <c r="O93" s="6"/>
      <c r="P93" s="6"/>
      <c r="Q93" s="6"/>
      <c r="R93" s="6"/>
    </row>
    <row r="94" spans="1:18" s="15" customFormat="1" ht="12.75" customHeight="1" x14ac:dyDescent="0.2">
      <c r="A94" s="117"/>
      <c r="B94" s="117"/>
      <c r="C94" s="114"/>
      <c r="D94" s="114"/>
      <c r="E94" s="114"/>
      <c r="F94" s="87">
        <f t="shared" si="10"/>
        <v>0</v>
      </c>
      <c r="G94" s="122"/>
      <c r="H94" s="88">
        <f t="shared" si="11"/>
        <v>0</v>
      </c>
      <c r="I94" s="87">
        <f t="shared" si="12"/>
        <v>0</v>
      </c>
      <c r="J94" s="87">
        <f t="shared" si="13"/>
        <v>0</v>
      </c>
      <c r="K94" s="87">
        <f t="shared" si="14"/>
        <v>0</v>
      </c>
      <c r="L94" s="6"/>
      <c r="M94" s="6"/>
      <c r="N94" s="6"/>
      <c r="O94" s="6"/>
      <c r="P94" s="6"/>
      <c r="Q94" s="6"/>
      <c r="R94" s="6"/>
    </row>
    <row r="95" spans="1:18" s="15" customFormat="1" ht="12.75" customHeight="1" x14ac:dyDescent="0.2">
      <c r="A95" s="33"/>
      <c r="B95" s="33"/>
      <c r="C95" s="32"/>
      <c r="D95" s="32"/>
      <c r="E95" s="32"/>
      <c r="F95" s="3">
        <f t="shared" si="10"/>
        <v>0</v>
      </c>
      <c r="G95" s="80"/>
      <c r="H95" s="2">
        <f t="shared" si="11"/>
        <v>0</v>
      </c>
      <c r="I95" s="3">
        <f t="shared" si="12"/>
        <v>0</v>
      </c>
      <c r="J95" s="3">
        <f t="shared" si="13"/>
        <v>0</v>
      </c>
      <c r="K95" s="86">
        <f t="shared" si="14"/>
        <v>0</v>
      </c>
      <c r="L95" s="6"/>
      <c r="M95" s="6"/>
      <c r="N95" s="6"/>
      <c r="O95" s="6"/>
      <c r="P95" s="6"/>
      <c r="Q95" s="6"/>
      <c r="R95" s="6"/>
    </row>
    <row r="96" spans="1:18" s="15" customFormat="1" ht="12.75" customHeight="1" x14ac:dyDescent="0.2">
      <c r="A96" s="120"/>
      <c r="B96" s="120"/>
      <c r="C96" s="114"/>
      <c r="D96" s="114"/>
      <c r="E96" s="114"/>
      <c r="F96" s="87">
        <f t="shared" si="10"/>
        <v>0</v>
      </c>
      <c r="G96" s="122"/>
      <c r="H96" s="88">
        <f t="shared" si="11"/>
        <v>0</v>
      </c>
      <c r="I96" s="87">
        <f t="shared" si="12"/>
        <v>0</v>
      </c>
      <c r="J96" s="87">
        <f t="shared" si="13"/>
        <v>0</v>
      </c>
      <c r="K96" s="87">
        <f t="shared" si="14"/>
        <v>0</v>
      </c>
      <c r="L96" s="6"/>
      <c r="M96" s="6"/>
      <c r="N96" s="6"/>
      <c r="O96" s="6"/>
      <c r="P96" s="6"/>
      <c r="Q96" s="6"/>
      <c r="R96" s="6"/>
    </row>
    <row r="97" spans="1:18" s="15" customFormat="1" ht="12.75" customHeight="1" x14ac:dyDescent="0.2">
      <c r="A97" s="33"/>
      <c r="B97" s="33"/>
      <c r="C97" s="32"/>
      <c r="D97" s="32"/>
      <c r="E97" s="32"/>
      <c r="F97" s="3">
        <f t="shared" si="10"/>
        <v>0</v>
      </c>
      <c r="G97" s="80"/>
      <c r="H97" s="2">
        <f t="shared" si="11"/>
        <v>0</v>
      </c>
      <c r="I97" s="3">
        <f t="shared" si="12"/>
        <v>0</v>
      </c>
      <c r="J97" s="3">
        <f t="shared" si="13"/>
        <v>0</v>
      </c>
      <c r="K97" s="86">
        <f t="shared" si="14"/>
        <v>0</v>
      </c>
      <c r="L97" s="6"/>
      <c r="M97" s="6"/>
      <c r="N97" s="6"/>
      <c r="O97" s="6"/>
      <c r="P97" s="6"/>
      <c r="Q97" s="6"/>
      <c r="R97" s="6"/>
    </row>
    <row r="98" spans="1:18" s="15" customFormat="1" ht="12.75" customHeight="1" x14ac:dyDescent="0.2">
      <c r="A98" s="117"/>
      <c r="B98" s="117"/>
      <c r="C98" s="114"/>
      <c r="D98" s="114"/>
      <c r="E98" s="114"/>
      <c r="F98" s="87">
        <f t="shared" si="10"/>
        <v>0</v>
      </c>
      <c r="G98" s="122"/>
      <c r="H98" s="88">
        <f t="shared" si="11"/>
        <v>0</v>
      </c>
      <c r="I98" s="87">
        <f t="shared" si="12"/>
        <v>0</v>
      </c>
      <c r="J98" s="87">
        <f t="shared" si="13"/>
        <v>0</v>
      </c>
      <c r="K98" s="87">
        <f t="shared" si="14"/>
        <v>0</v>
      </c>
      <c r="L98" s="6"/>
      <c r="M98" s="6"/>
      <c r="N98" s="6"/>
      <c r="O98" s="6"/>
      <c r="P98" s="6"/>
      <c r="Q98" s="6"/>
      <c r="R98" s="6"/>
    </row>
    <row r="99" spans="1:18" s="15" customFormat="1" ht="12.75" customHeight="1" x14ac:dyDescent="0.2">
      <c r="A99" s="33"/>
      <c r="B99" s="33"/>
      <c r="C99" s="32"/>
      <c r="D99" s="32"/>
      <c r="E99" s="32"/>
      <c r="F99" s="3">
        <f t="shared" si="10"/>
        <v>0</v>
      </c>
      <c r="G99" s="80"/>
      <c r="H99" s="2">
        <f t="shared" si="11"/>
        <v>0</v>
      </c>
      <c r="I99" s="3">
        <f t="shared" si="12"/>
        <v>0</v>
      </c>
      <c r="J99" s="3">
        <f t="shared" si="13"/>
        <v>0</v>
      </c>
      <c r="K99" s="86">
        <f t="shared" si="14"/>
        <v>0</v>
      </c>
      <c r="L99" s="6"/>
      <c r="M99" s="6"/>
      <c r="N99" s="6"/>
      <c r="O99" s="6"/>
      <c r="P99" s="6"/>
      <c r="Q99" s="6"/>
      <c r="R99" s="6"/>
    </row>
    <row r="100" spans="1:18" s="15" customFormat="1" ht="12.75" customHeight="1" x14ac:dyDescent="0.2">
      <c r="A100" s="117"/>
      <c r="B100" s="117"/>
      <c r="C100" s="114"/>
      <c r="D100" s="114"/>
      <c r="E100" s="114"/>
      <c r="F100" s="87">
        <f t="shared" si="10"/>
        <v>0</v>
      </c>
      <c r="G100" s="122"/>
      <c r="H100" s="88">
        <f t="shared" si="11"/>
        <v>0</v>
      </c>
      <c r="I100" s="87">
        <f t="shared" si="12"/>
        <v>0</v>
      </c>
      <c r="J100" s="87">
        <f t="shared" si="13"/>
        <v>0</v>
      </c>
      <c r="K100" s="87">
        <f t="shared" si="14"/>
        <v>0</v>
      </c>
      <c r="L100" s="6"/>
      <c r="M100" s="6"/>
      <c r="N100" s="6"/>
      <c r="O100" s="6"/>
      <c r="P100" s="6"/>
      <c r="Q100" s="6"/>
      <c r="R100" s="6"/>
    </row>
    <row r="101" spans="1:18" s="15" customFormat="1" ht="12.75" customHeight="1" x14ac:dyDescent="0.2">
      <c r="A101" s="33"/>
      <c r="B101" s="33"/>
      <c r="C101" s="32"/>
      <c r="D101" s="32"/>
      <c r="E101" s="32"/>
      <c r="F101" s="3">
        <f t="shared" si="10"/>
        <v>0</v>
      </c>
      <c r="G101" s="80"/>
      <c r="H101" s="2">
        <f t="shared" si="11"/>
        <v>0</v>
      </c>
      <c r="I101" s="3">
        <f t="shared" si="12"/>
        <v>0</v>
      </c>
      <c r="J101" s="3">
        <f t="shared" si="13"/>
        <v>0</v>
      </c>
      <c r="K101" s="86">
        <f t="shared" si="14"/>
        <v>0</v>
      </c>
      <c r="L101" s="6"/>
      <c r="M101" s="6"/>
      <c r="N101" s="6"/>
      <c r="O101" s="6"/>
      <c r="P101" s="6"/>
      <c r="Q101" s="6"/>
      <c r="R101" s="6"/>
    </row>
    <row r="102" spans="1:18" s="15" customFormat="1" ht="12.75" customHeight="1" x14ac:dyDescent="0.2">
      <c r="A102" s="117"/>
      <c r="B102" s="117"/>
      <c r="C102" s="114"/>
      <c r="D102" s="114"/>
      <c r="E102" s="114"/>
      <c r="F102" s="87">
        <f t="shared" si="10"/>
        <v>0</v>
      </c>
      <c r="G102" s="122"/>
      <c r="H102" s="88">
        <f t="shared" si="11"/>
        <v>0</v>
      </c>
      <c r="I102" s="87">
        <f t="shared" si="12"/>
        <v>0</v>
      </c>
      <c r="J102" s="87">
        <f t="shared" si="13"/>
        <v>0</v>
      </c>
      <c r="K102" s="87">
        <f t="shared" si="14"/>
        <v>0</v>
      </c>
      <c r="L102" s="6"/>
      <c r="M102" s="6"/>
      <c r="N102" s="6"/>
      <c r="O102" s="6"/>
      <c r="P102" s="6"/>
      <c r="Q102" s="6"/>
      <c r="R102" s="6"/>
    </row>
    <row r="103" spans="1:18" s="15" customFormat="1" ht="12.75" customHeight="1" x14ac:dyDescent="0.2">
      <c r="A103" s="33"/>
      <c r="B103" s="77"/>
      <c r="C103" s="32"/>
      <c r="D103" s="32"/>
      <c r="E103" s="32"/>
      <c r="F103" s="3">
        <f t="shared" si="10"/>
        <v>0</v>
      </c>
      <c r="G103" s="80"/>
      <c r="H103" s="2">
        <f t="shared" si="11"/>
        <v>0</v>
      </c>
      <c r="I103" s="3">
        <f t="shared" si="12"/>
        <v>0</v>
      </c>
      <c r="J103" s="3">
        <f t="shared" si="13"/>
        <v>0</v>
      </c>
      <c r="K103" s="86">
        <f t="shared" si="14"/>
        <v>0</v>
      </c>
      <c r="L103" s="6"/>
      <c r="M103" s="6"/>
      <c r="N103" s="6"/>
      <c r="O103" s="6"/>
      <c r="P103" s="6"/>
      <c r="Q103" s="6"/>
      <c r="R103" s="6"/>
    </row>
    <row r="104" spans="1:18" s="15" customFormat="1" ht="12.75" customHeight="1" x14ac:dyDescent="0.2">
      <c r="A104" s="117"/>
      <c r="B104" s="117"/>
      <c r="C104" s="114"/>
      <c r="D104" s="114"/>
      <c r="E104" s="114"/>
      <c r="F104" s="87">
        <f t="shared" si="10"/>
        <v>0</v>
      </c>
      <c r="G104" s="122"/>
      <c r="H104" s="88">
        <f t="shared" si="11"/>
        <v>0</v>
      </c>
      <c r="I104" s="87">
        <f t="shared" si="12"/>
        <v>0</v>
      </c>
      <c r="J104" s="87">
        <f t="shared" si="13"/>
        <v>0</v>
      </c>
      <c r="K104" s="87">
        <f t="shared" si="14"/>
        <v>0</v>
      </c>
      <c r="L104" s="6"/>
      <c r="M104" s="6"/>
      <c r="N104" s="6"/>
      <c r="O104" s="6"/>
      <c r="P104" s="6"/>
      <c r="Q104" s="6"/>
      <c r="R104" s="6"/>
    </row>
    <row r="105" spans="1:18" s="15" customFormat="1" ht="15" customHeight="1" x14ac:dyDescent="0.2">
      <c r="A105" s="69"/>
      <c r="B105" s="70" t="s">
        <v>38</v>
      </c>
      <c r="C105" s="71">
        <f>SUM(C78:C104)</f>
        <v>0</v>
      </c>
      <c r="D105" s="71">
        <f t="shared" ref="D105" si="15">SUM(D78:D104)</f>
        <v>0</v>
      </c>
      <c r="E105" s="71">
        <f t="shared" ref="E105" si="16">SUM(E78:E104)</f>
        <v>0</v>
      </c>
      <c r="F105" s="71">
        <f t="shared" ref="F105" si="17">SUM(F78:F104)</f>
        <v>0</v>
      </c>
      <c r="G105" s="71">
        <f>SUM(G$78:G$104)</f>
        <v>0</v>
      </c>
      <c r="H105" s="71">
        <f t="shared" ref="H105:J105" si="18">SUM(H$78:H$104)</f>
        <v>0</v>
      </c>
      <c r="I105" s="71">
        <f t="shared" si="18"/>
        <v>0</v>
      </c>
      <c r="J105" s="71">
        <f t="shared" si="18"/>
        <v>0</v>
      </c>
      <c r="K105" s="71">
        <f>SUM(K78:K104)</f>
        <v>0</v>
      </c>
      <c r="L105" s="6"/>
      <c r="M105" s="6"/>
      <c r="N105" s="6"/>
      <c r="O105" s="6"/>
      <c r="P105" s="6"/>
      <c r="Q105" s="6"/>
      <c r="R105" s="6"/>
    </row>
    <row r="106" spans="1:18" s="15" customFormat="1" ht="35.25" customHeight="1" x14ac:dyDescent="0.25">
      <c r="A106" s="164" t="s">
        <v>59</v>
      </c>
      <c r="B106" s="165"/>
      <c r="C106" s="166"/>
      <c r="D106" s="166"/>
      <c r="E106" s="166"/>
      <c r="F106" s="166"/>
      <c r="G106" s="166"/>
      <c r="H106" s="166"/>
      <c r="I106" s="166"/>
      <c r="J106" s="166"/>
      <c r="K106" s="167"/>
      <c r="L106" s="6"/>
      <c r="M106" s="6"/>
      <c r="N106" s="6"/>
      <c r="O106" s="6"/>
      <c r="P106" s="6"/>
      <c r="Q106" s="6"/>
      <c r="R106" s="6"/>
    </row>
    <row r="107" spans="1:18" s="15" customFormat="1" ht="21.75" customHeight="1" x14ac:dyDescent="0.3">
      <c r="A107" s="128"/>
      <c r="B107" s="127" t="s">
        <v>57</v>
      </c>
      <c r="C107" s="128"/>
      <c r="D107" s="129"/>
      <c r="E107" s="129"/>
      <c r="F107" s="129"/>
      <c r="G107" s="129"/>
      <c r="H107" s="129"/>
      <c r="I107" s="129"/>
      <c r="J107" s="129"/>
      <c r="K107" s="130"/>
      <c r="L107" s="6"/>
      <c r="M107" s="6"/>
      <c r="N107" s="6"/>
      <c r="O107" s="6"/>
      <c r="P107" s="6"/>
      <c r="Q107" s="6"/>
      <c r="R107" s="6"/>
    </row>
    <row r="108" spans="1:18" s="15" customFormat="1" ht="25.5" customHeight="1" x14ac:dyDescent="0.2">
      <c r="A108" s="135"/>
      <c r="B108" s="136"/>
      <c r="C108" s="140"/>
      <c r="D108" s="137"/>
      <c r="E108" s="137"/>
      <c r="F108" s="138"/>
      <c r="G108" s="137"/>
      <c r="H108" s="138"/>
      <c r="I108" s="138"/>
      <c r="J108" s="138"/>
      <c r="K108" s="139"/>
      <c r="L108" s="6"/>
      <c r="M108" s="6"/>
      <c r="N108" s="6"/>
      <c r="O108" s="6"/>
      <c r="P108" s="6"/>
      <c r="Q108" s="6"/>
      <c r="R108" s="6"/>
    </row>
    <row r="109" spans="1:18" s="15" customFormat="1" ht="12.75" customHeight="1" x14ac:dyDescent="0.2">
      <c r="A109" s="115"/>
      <c r="B109" s="116"/>
      <c r="C109" s="114"/>
      <c r="D109" s="114"/>
      <c r="E109" s="114"/>
      <c r="F109" s="87">
        <f t="shared" ref="F109:F133" si="19">SUM(C109:E109)</f>
        <v>0</v>
      </c>
      <c r="G109" s="122"/>
      <c r="H109" s="88">
        <f t="shared" ref="H109:H133" si="20">IF($I$10="X",(C109*2)/45,(C109*2)/30)</f>
        <v>0</v>
      </c>
      <c r="I109" s="87">
        <f t="shared" ref="I109:I133" si="21">IF($I$10="X",(D109*1.5)/45,(D109*1.5)/30)</f>
        <v>0</v>
      </c>
      <c r="J109" s="87">
        <f t="shared" ref="J109:J133" si="22">IF($I$10="X",(E109*1)/45,(E109*1)/30)</f>
        <v>0</v>
      </c>
      <c r="K109" s="87">
        <f t="shared" ref="K109:K133" si="23">FLOOR(((IF($I$10="X",(G109*0.5)/45,(G109*0.5)/30))+H109+I109+J109), 0.5)</f>
        <v>0</v>
      </c>
      <c r="L109" s="6"/>
      <c r="M109" s="6"/>
      <c r="N109" s="6"/>
      <c r="O109" s="6"/>
      <c r="P109" s="6"/>
      <c r="Q109" s="6"/>
      <c r="R109" s="6"/>
    </row>
    <row r="110" spans="1:18" s="15" customFormat="1" ht="12.75" customHeight="1" x14ac:dyDescent="0.2">
      <c r="A110" s="33"/>
      <c r="B110" s="31"/>
      <c r="C110" s="32"/>
      <c r="D110" s="32"/>
      <c r="E110" s="32"/>
      <c r="F110" s="3">
        <f t="shared" si="19"/>
        <v>0</v>
      </c>
      <c r="G110" s="80"/>
      <c r="H110" s="2">
        <f t="shared" si="20"/>
        <v>0</v>
      </c>
      <c r="I110" s="3">
        <f t="shared" si="21"/>
        <v>0</v>
      </c>
      <c r="J110" s="3">
        <f t="shared" si="22"/>
        <v>0</v>
      </c>
      <c r="K110" s="86">
        <f t="shared" si="23"/>
        <v>0</v>
      </c>
      <c r="L110" s="6"/>
      <c r="M110" s="6"/>
      <c r="N110" s="6"/>
      <c r="O110" s="6"/>
      <c r="P110" s="6"/>
      <c r="Q110" s="6"/>
      <c r="R110" s="6"/>
    </row>
    <row r="111" spans="1:18" s="15" customFormat="1" ht="12.75" customHeight="1" x14ac:dyDescent="0.2">
      <c r="A111" s="117"/>
      <c r="B111" s="118"/>
      <c r="C111" s="114"/>
      <c r="D111" s="114"/>
      <c r="E111" s="114"/>
      <c r="F111" s="87">
        <f t="shared" si="19"/>
        <v>0</v>
      </c>
      <c r="G111" s="122"/>
      <c r="H111" s="88">
        <f t="shared" si="20"/>
        <v>0</v>
      </c>
      <c r="I111" s="87">
        <f t="shared" si="21"/>
        <v>0</v>
      </c>
      <c r="J111" s="87">
        <f t="shared" si="22"/>
        <v>0</v>
      </c>
      <c r="K111" s="87">
        <f t="shared" si="23"/>
        <v>0</v>
      </c>
      <c r="L111" s="6"/>
      <c r="M111" s="6"/>
      <c r="N111" s="6"/>
      <c r="O111" s="6"/>
      <c r="P111" s="6"/>
      <c r="Q111" s="6"/>
      <c r="R111" s="6"/>
    </row>
    <row r="112" spans="1:18" s="15" customFormat="1" ht="12.75" customHeight="1" x14ac:dyDescent="0.2">
      <c r="A112" s="33"/>
      <c r="B112" s="76"/>
      <c r="C112" s="32"/>
      <c r="D112" s="32"/>
      <c r="E112" s="32"/>
      <c r="F112" s="3">
        <f t="shared" si="19"/>
        <v>0</v>
      </c>
      <c r="G112" s="80"/>
      <c r="H112" s="2">
        <f t="shared" si="20"/>
        <v>0</v>
      </c>
      <c r="I112" s="3">
        <f t="shared" si="21"/>
        <v>0</v>
      </c>
      <c r="J112" s="3">
        <f t="shared" si="22"/>
        <v>0</v>
      </c>
      <c r="K112" s="86">
        <f t="shared" si="23"/>
        <v>0</v>
      </c>
      <c r="L112" s="6"/>
      <c r="M112" s="6"/>
      <c r="N112" s="6"/>
      <c r="O112" s="6"/>
      <c r="P112" s="6"/>
      <c r="Q112" s="6"/>
      <c r="R112" s="6"/>
    </row>
    <row r="113" spans="1:18" s="15" customFormat="1" ht="12.75" customHeight="1" x14ac:dyDescent="0.2">
      <c r="A113" s="117"/>
      <c r="B113" s="118"/>
      <c r="C113" s="114"/>
      <c r="D113" s="114"/>
      <c r="E113" s="114"/>
      <c r="F113" s="87">
        <f t="shared" si="19"/>
        <v>0</v>
      </c>
      <c r="G113" s="122"/>
      <c r="H113" s="88">
        <f t="shared" si="20"/>
        <v>0</v>
      </c>
      <c r="I113" s="87">
        <f t="shared" si="21"/>
        <v>0</v>
      </c>
      <c r="J113" s="87">
        <f t="shared" si="22"/>
        <v>0</v>
      </c>
      <c r="K113" s="87">
        <f t="shared" si="23"/>
        <v>0</v>
      </c>
      <c r="L113" s="6"/>
      <c r="M113" s="6"/>
      <c r="N113" s="6"/>
      <c r="O113" s="6"/>
      <c r="P113" s="6"/>
      <c r="Q113" s="6"/>
      <c r="R113" s="6"/>
    </row>
    <row r="114" spans="1:18" s="15" customFormat="1" ht="12.75" customHeight="1" x14ac:dyDescent="0.2">
      <c r="A114" s="33"/>
      <c r="B114" s="31"/>
      <c r="C114" s="32"/>
      <c r="D114" s="32"/>
      <c r="E114" s="32"/>
      <c r="F114" s="3">
        <f t="shared" si="19"/>
        <v>0</v>
      </c>
      <c r="G114" s="80"/>
      <c r="H114" s="2">
        <f t="shared" si="20"/>
        <v>0</v>
      </c>
      <c r="I114" s="3">
        <f t="shared" si="21"/>
        <v>0</v>
      </c>
      <c r="J114" s="3">
        <f t="shared" si="22"/>
        <v>0</v>
      </c>
      <c r="K114" s="86">
        <f t="shared" si="23"/>
        <v>0</v>
      </c>
      <c r="L114" s="6"/>
      <c r="M114" s="6"/>
      <c r="N114" s="6"/>
      <c r="O114" s="6"/>
      <c r="P114" s="6"/>
      <c r="Q114" s="6"/>
      <c r="R114" s="6"/>
    </row>
    <row r="115" spans="1:18" s="15" customFormat="1" ht="12.75" customHeight="1" x14ac:dyDescent="0.2">
      <c r="A115" s="117"/>
      <c r="B115" s="117"/>
      <c r="C115" s="114"/>
      <c r="D115" s="114"/>
      <c r="E115" s="114"/>
      <c r="F115" s="87">
        <f t="shared" si="19"/>
        <v>0</v>
      </c>
      <c r="G115" s="122"/>
      <c r="H115" s="88">
        <f t="shared" si="20"/>
        <v>0</v>
      </c>
      <c r="I115" s="87">
        <f t="shared" si="21"/>
        <v>0</v>
      </c>
      <c r="J115" s="87">
        <f t="shared" si="22"/>
        <v>0</v>
      </c>
      <c r="K115" s="87">
        <f t="shared" si="23"/>
        <v>0</v>
      </c>
      <c r="L115" s="6"/>
      <c r="M115" s="6"/>
      <c r="N115" s="6"/>
      <c r="O115" s="6"/>
      <c r="P115" s="6"/>
      <c r="Q115" s="6"/>
      <c r="R115" s="6"/>
    </row>
    <row r="116" spans="1:18" s="15" customFormat="1" ht="12.75" customHeight="1" x14ac:dyDescent="0.2">
      <c r="A116" s="33"/>
      <c r="B116" s="33"/>
      <c r="C116" s="32"/>
      <c r="D116" s="32"/>
      <c r="E116" s="32"/>
      <c r="F116" s="3">
        <f t="shared" si="19"/>
        <v>0</v>
      </c>
      <c r="G116" s="80"/>
      <c r="H116" s="2">
        <f t="shared" si="20"/>
        <v>0</v>
      </c>
      <c r="I116" s="3">
        <f t="shared" si="21"/>
        <v>0</v>
      </c>
      <c r="J116" s="3">
        <f t="shared" si="22"/>
        <v>0</v>
      </c>
      <c r="K116" s="86">
        <f t="shared" si="23"/>
        <v>0</v>
      </c>
      <c r="L116" s="6"/>
      <c r="M116" s="6"/>
      <c r="N116" s="6"/>
      <c r="O116" s="6"/>
      <c r="P116" s="6"/>
      <c r="Q116" s="6"/>
      <c r="R116" s="6"/>
    </row>
    <row r="117" spans="1:18" s="15" customFormat="1" ht="12.75" customHeight="1" x14ac:dyDescent="0.2">
      <c r="A117" s="117"/>
      <c r="B117" s="119"/>
      <c r="C117" s="114"/>
      <c r="D117" s="114"/>
      <c r="E117" s="114"/>
      <c r="F117" s="87">
        <f t="shared" si="19"/>
        <v>0</v>
      </c>
      <c r="G117" s="122"/>
      <c r="H117" s="88">
        <f t="shared" si="20"/>
        <v>0</v>
      </c>
      <c r="I117" s="87">
        <f t="shared" si="21"/>
        <v>0</v>
      </c>
      <c r="J117" s="87">
        <f t="shared" si="22"/>
        <v>0</v>
      </c>
      <c r="K117" s="87">
        <f t="shared" si="23"/>
        <v>0</v>
      </c>
      <c r="L117" s="6"/>
      <c r="M117" s="6"/>
      <c r="N117" s="6"/>
      <c r="O117" s="6"/>
      <c r="P117" s="6"/>
      <c r="Q117" s="6"/>
      <c r="R117" s="6"/>
    </row>
    <row r="118" spans="1:18" s="15" customFormat="1" ht="12.75" customHeight="1" x14ac:dyDescent="0.2">
      <c r="A118" s="31"/>
      <c r="B118" s="31"/>
      <c r="C118" s="32"/>
      <c r="D118" s="32"/>
      <c r="E118" s="32"/>
      <c r="F118" s="3">
        <f t="shared" si="19"/>
        <v>0</v>
      </c>
      <c r="G118" s="80"/>
      <c r="H118" s="2">
        <f t="shared" si="20"/>
        <v>0</v>
      </c>
      <c r="I118" s="3">
        <f t="shared" si="21"/>
        <v>0</v>
      </c>
      <c r="J118" s="3">
        <f t="shared" si="22"/>
        <v>0</v>
      </c>
      <c r="K118" s="86">
        <f t="shared" si="23"/>
        <v>0</v>
      </c>
      <c r="L118" s="6"/>
      <c r="M118" s="6"/>
      <c r="N118" s="6"/>
      <c r="O118" s="6"/>
      <c r="P118" s="6"/>
      <c r="Q118" s="6"/>
      <c r="R118" s="6"/>
    </row>
    <row r="119" spans="1:18" s="15" customFormat="1" ht="12.75" customHeight="1" x14ac:dyDescent="0.2">
      <c r="A119" s="117"/>
      <c r="B119" s="118"/>
      <c r="C119" s="114"/>
      <c r="D119" s="114"/>
      <c r="E119" s="114"/>
      <c r="F119" s="87">
        <f t="shared" si="19"/>
        <v>0</v>
      </c>
      <c r="G119" s="122"/>
      <c r="H119" s="88">
        <f t="shared" si="20"/>
        <v>0</v>
      </c>
      <c r="I119" s="87">
        <f t="shared" si="21"/>
        <v>0</v>
      </c>
      <c r="J119" s="87">
        <f t="shared" si="22"/>
        <v>0</v>
      </c>
      <c r="K119" s="87">
        <f t="shared" si="23"/>
        <v>0</v>
      </c>
      <c r="L119" s="6"/>
      <c r="M119" s="6"/>
      <c r="N119" s="6"/>
      <c r="O119" s="6"/>
      <c r="P119" s="6"/>
      <c r="Q119" s="6"/>
      <c r="R119" s="6"/>
    </row>
    <row r="120" spans="1:18" s="15" customFormat="1" ht="12.75" customHeight="1" x14ac:dyDescent="0.2">
      <c r="A120" s="31"/>
      <c r="B120" s="31"/>
      <c r="C120" s="32"/>
      <c r="D120" s="32"/>
      <c r="E120" s="32"/>
      <c r="F120" s="3">
        <f t="shared" si="19"/>
        <v>0</v>
      </c>
      <c r="G120" s="80"/>
      <c r="H120" s="2">
        <f t="shared" si="20"/>
        <v>0</v>
      </c>
      <c r="I120" s="3">
        <f t="shared" si="21"/>
        <v>0</v>
      </c>
      <c r="J120" s="3">
        <f t="shared" si="22"/>
        <v>0</v>
      </c>
      <c r="K120" s="86">
        <f t="shared" si="23"/>
        <v>0</v>
      </c>
      <c r="L120" s="6"/>
      <c r="M120" s="6"/>
      <c r="N120" s="6"/>
      <c r="O120" s="6"/>
      <c r="P120" s="6"/>
      <c r="Q120" s="6"/>
      <c r="R120" s="6"/>
    </row>
    <row r="121" spans="1:18" s="7" customFormat="1" ht="12.75" customHeight="1" x14ac:dyDescent="0.2">
      <c r="A121" s="117"/>
      <c r="B121" s="117"/>
      <c r="C121" s="114"/>
      <c r="D121" s="114"/>
      <c r="E121" s="114"/>
      <c r="F121" s="87">
        <f t="shared" si="19"/>
        <v>0</v>
      </c>
      <c r="G121" s="122"/>
      <c r="H121" s="88">
        <f t="shared" si="20"/>
        <v>0</v>
      </c>
      <c r="I121" s="87">
        <f t="shared" si="21"/>
        <v>0</v>
      </c>
      <c r="J121" s="87">
        <f t="shared" si="22"/>
        <v>0</v>
      </c>
      <c r="K121" s="87">
        <f t="shared" si="23"/>
        <v>0</v>
      </c>
      <c r="L121" s="6"/>
      <c r="M121" s="6"/>
      <c r="N121" s="6"/>
      <c r="O121" s="6"/>
      <c r="P121" s="6"/>
      <c r="Q121" s="6"/>
      <c r="R121" s="6"/>
    </row>
    <row r="122" spans="1:18" ht="12.75" customHeight="1" x14ac:dyDescent="0.2">
      <c r="A122" s="33"/>
      <c r="B122" s="33"/>
      <c r="C122" s="32"/>
      <c r="D122" s="32"/>
      <c r="E122" s="32"/>
      <c r="F122" s="3">
        <f t="shared" si="19"/>
        <v>0</v>
      </c>
      <c r="G122" s="80"/>
      <c r="H122" s="2">
        <f t="shared" si="20"/>
        <v>0</v>
      </c>
      <c r="I122" s="3">
        <f t="shared" si="21"/>
        <v>0</v>
      </c>
      <c r="J122" s="3">
        <f t="shared" si="22"/>
        <v>0</v>
      </c>
      <c r="K122" s="86">
        <f t="shared" si="23"/>
        <v>0</v>
      </c>
    </row>
    <row r="123" spans="1:18" ht="12.75" customHeight="1" x14ac:dyDescent="0.2">
      <c r="A123" s="117"/>
      <c r="B123" s="117"/>
      <c r="C123" s="114"/>
      <c r="D123" s="114"/>
      <c r="E123" s="114"/>
      <c r="F123" s="87">
        <f t="shared" si="19"/>
        <v>0</v>
      </c>
      <c r="G123" s="122"/>
      <c r="H123" s="88">
        <f t="shared" si="20"/>
        <v>0</v>
      </c>
      <c r="I123" s="87">
        <f t="shared" si="21"/>
        <v>0</v>
      </c>
      <c r="J123" s="87">
        <f t="shared" si="22"/>
        <v>0</v>
      </c>
      <c r="K123" s="87">
        <f t="shared" si="23"/>
        <v>0</v>
      </c>
    </row>
    <row r="124" spans="1:18" ht="12.75" customHeight="1" x14ac:dyDescent="0.2">
      <c r="A124" s="33"/>
      <c r="B124" s="33"/>
      <c r="C124" s="32"/>
      <c r="D124" s="32"/>
      <c r="E124" s="32"/>
      <c r="F124" s="3">
        <f t="shared" si="19"/>
        <v>0</v>
      </c>
      <c r="G124" s="80"/>
      <c r="H124" s="2">
        <f t="shared" si="20"/>
        <v>0</v>
      </c>
      <c r="I124" s="3">
        <f t="shared" si="21"/>
        <v>0</v>
      </c>
      <c r="J124" s="3">
        <f t="shared" si="22"/>
        <v>0</v>
      </c>
      <c r="K124" s="86">
        <f t="shared" si="23"/>
        <v>0</v>
      </c>
    </row>
    <row r="125" spans="1:18" ht="12.75" customHeight="1" x14ac:dyDescent="0.2">
      <c r="A125" s="120"/>
      <c r="B125" s="120"/>
      <c r="C125" s="114"/>
      <c r="D125" s="114"/>
      <c r="E125" s="114"/>
      <c r="F125" s="87">
        <f t="shared" si="19"/>
        <v>0</v>
      </c>
      <c r="G125" s="122"/>
      <c r="H125" s="88">
        <f t="shared" si="20"/>
        <v>0</v>
      </c>
      <c r="I125" s="87">
        <f t="shared" si="21"/>
        <v>0</v>
      </c>
      <c r="J125" s="87">
        <f t="shared" si="22"/>
        <v>0</v>
      </c>
      <c r="K125" s="87">
        <f t="shared" si="23"/>
        <v>0</v>
      </c>
    </row>
    <row r="126" spans="1:18" ht="12.75" customHeight="1" x14ac:dyDescent="0.2">
      <c r="A126" s="33"/>
      <c r="B126" s="33"/>
      <c r="C126" s="32"/>
      <c r="D126" s="32"/>
      <c r="E126" s="32"/>
      <c r="F126" s="3">
        <f t="shared" si="19"/>
        <v>0</v>
      </c>
      <c r="G126" s="80"/>
      <c r="H126" s="2">
        <f t="shared" si="20"/>
        <v>0</v>
      </c>
      <c r="I126" s="3">
        <f t="shared" si="21"/>
        <v>0</v>
      </c>
      <c r="J126" s="3">
        <f t="shared" si="22"/>
        <v>0</v>
      </c>
      <c r="K126" s="86">
        <f t="shared" si="23"/>
        <v>0</v>
      </c>
    </row>
    <row r="127" spans="1:18" ht="12.75" customHeight="1" x14ac:dyDescent="0.2">
      <c r="A127" s="117"/>
      <c r="B127" s="117"/>
      <c r="C127" s="114"/>
      <c r="D127" s="114"/>
      <c r="E127" s="114"/>
      <c r="F127" s="87">
        <f t="shared" si="19"/>
        <v>0</v>
      </c>
      <c r="G127" s="122"/>
      <c r="H127" s="88">
        <f t="shared" si="20"/>
        <v>0</v>
      </c>
      <c r="I127" s="87">
        <f t="shared" si="21"/>
        <v>0</v>
      </c>
      <c r="J127" s="87">
        <f t="shared" si="22"/>
        <v>0</v>
      </c>
      <c r="K127" s="87">
        <f t="shared" si="23"/>
        <v>0</v>
      </c>
    </row>
    <row r="128" spans="1:18" ht="12.75" customHeight="1" x14ac:dyDescent="0.2">
      <c r="A128" s="33"/>
      <c r="B128" s="33"/>
      <c r="C128" s="32"/>
      <c r="D128" s="32"/>
      <c r="E128" s="32"/>
      <c r="F128" s="3">
        <f t="shared" si="19"/>
        <v>0</v>
      </c>
      <c r="G128" s="80"/>
      <c r="H128" s="2">
        <f t="shared" si="20"/>
        <v>0</v>
      </c>
      <c r="I128" s="3">
        <f t="shared" si="21"/>
        <v>0</v>
      </c>
      <c r="J128" s="3">
        <f t="shared" si="22"/>
        <v>0</v>
      </c>
      <c r="K128" s="86">
        <f t="shared" si="23"/>
        <v>0</v>
      </c>
    </row>
    <row r="129" spans="1:11" ht="12.75" customHeight="1" x14ac:dyDescent="0.2">
      <c r="A129" s="117"/>
      <c r="B129" s="117"/>
      <c r="C129" s="114"/>
      <c r="D129" s="114"/>
      <c r="E129" s="114"/>
      <c r="F129" s="87">
        <f t="shared" si="19"/>
        <v>0</v>
      </c>
      <c r="G129" s="122"/>
      <c r="H129" s="88">
        <f t="shared" si="20"/>
        <v>0</v>
      </c>
      <c r="I129" s="87">
        <f t="shared" si="21"/>
        <v>0</v>
      </c>
      <c r="J129" s="87">
        <f t="shared" si="22"/>
        <v>0</v>
      </c>
      <c r="K129" s="87">
        <f t="shared" si="23"/>
        <v>0</v>
      </c>
    </row>
    <row r="130" spans="1:11" ht="12.75" customHeight="1" x14ac:dyDescent="0.2">
      <c r="A130" s="33"/>
      <c r="B130" s="33"/>
      <c r="C130" s="32"/>
      <c r="D130" s="32"/>
      <c r="E130" s="32"/>
      <c r="F130" s="3">
        <f t="shared" si="19"/>
        <v>0</v>
      </c>
      <c r="G130" s="80"/>
      <c r="H130" s="2">
        <f t="shared" si="20"/>
        <v>0</v>
      </c>
      <c r="I130" s="3">
        <f t="shared" si="21"/>
        <v>0</v>
      </c>
      <c r="J130" s="3">
        <f t="shared" si="22"/>
        <v>0</v>
      </c>
      <c r="K130" s="86">
        <f t="shared" si="23"/>
        <v>0</v>
      </c>
    </row>
    <row r="131" spans="1:11" ht="12.75" customHeight="1" x14ac:dyDescent="0.2">
      <c r="A131" s="117"/>
      <c r="B131" s="117"/>
      <c r="C131" s="114"/>
      <c r="D131" s="114"/>
      <c r="E131" s="114"/>
      <c r="F131" s="87">
        <f t="shared" si="19"/>
        <v>0</v>
      </c>
      <c r="G131" s="122"/>
      <c r="H131" s="88">
        <f t="shared" si="20"/>
        <v>0</v>
      </c>
      <c r="I131" s="87">
        <f t="shared" si="21"/>
        <v>0</v>
      </c>
      <c r="J131" s="87">
        <f t="shared" si="22"/>
        <v>0</v>
      </c>
      <c r="K131" s="87">
        <f t="shared" si="23"/>
        <v>0</v>
      </c>
    </row>
    <row r="132" spans="1:11" ht="12.75" customHeight="1" x14ac:dyDescent="0.2">
      <c r="A132" s="33"/>
      <c r="B132" s="77"/>
      <c r="C132" s="32"/>
      <c r="D132" s="32"/>
      <c r="E132" s="32"/>
      <c r="F132" s="3">
        <f t="shared" si="19"/>
        <v>0</v>
      </c>
      <c r="G132" s="80"/>
      <c r="H132" s="2">
        <f t="shared" si="20"/>
        <v>0</v>
      </c>
      <c r="I132" s="3">
        <f t="shared" si="21"/>
        <v>0</v>
      </c>
      <c r="J132" s="3">
        <f t="shared" si="22"/>
        <v>0</v>
      </c>
      <c r="K132" s="86">
        <f t="shared" si="23"/>
        <v>0</v>
      </c>
    </row>
    <row r="133" spans="1:11" ht="15" customHeight="1" x14ac:dyDescent="0.2">
      <c r="A133" s="117"/>
      <c r="B133" s="117"/>
      <c r="C133" s="114"/>
      <c r="D133" s="114"/>
      <c r="E133" s="114"/>
      <c r="F133" s="87">
        <f t="shared" si="19"/>
        <v>0</v>
      </c>
      <c r="G133" s="122"/>
      <c r="H133" s="88">
        <f t="shared" si="20"/>
        <v>0</v>
      </c>
      <c r="I133" s="87">
        <f t="shared" si="21"/>
        <v>0</v>
      </c>
      <c r="J133" s="87">
        <f t="shared" si="22"/>
        <v>0</v>
      </c>
      <c r="K133" s="87">
        <f t="shared" si="23"/>
        <v>0</v>
      </c>
    </row>
    <row r="134" spans="1:11" ht="15" customHeight="1" x14ac:dyDescent="0.2">
      <c r="A134" s="69"/>
      <c r="B134" s="70" t="s">
        <v>38</v>
      </c>
      <c r="C134" s="71">
        <f>SUM(C$109:C$133)</f>
        <v>0</v>
      </c>
      <c r="D134" s="71">
        <f t="shared" ref="D134:F134" si="24">SUM(D$109:D$133)</f>
        <v>0</v>
      </c>
      <c r="E134" s="71">
        <f t="shared" si="24"/>
        <v>0</v>
      </c>
      <c r="F134" s="71">
        <f t="shared" si="24"/>
        <v>0</v>
      </c>
      <c r="G134" s="71">
        <f>SUM(G$109:G$133)</f>
        <v>0</v>
      </c>
      <c r="H134" s="71">
        <f t="shared" ref="H134:J134" si="25">SUM(H$109:H$133)</f>
        <v>0</v>
      </c>
      <c r="I134" s="71">
        <f t="shared" si="25"/>
        <v>0</v>
      </c>
      <c r="J134" s="71">
        <f t="shared" si="25"/>
        <v>0</v>
      </c>
      <c r="K134" s="71">
        <f>SUM(K107:K133)</f>
        <v>0</v>
      </c>
    </row>
    <row r="135" spans="1:11" ht="34.5" customHeight="1" x14ac:dyDescent="0.25">
      <c r="A135" s="164" t="s">
        <v>60</v>
      </c>
      <c r="B135" s="165"/>
      <c r="C135" s="166"/>
      <c r="D135" s="166"/>
      <c r="E135" s="166"/>
      <c r="F135" s="166"/>
      <c r="G135" s="166"/>
      <c r="H135" s="166"/>
      <c r="I135" s="166"/>
      <c r="J135" s="166"/>
      <c r="K135" s="167"/>
    </row>
    <row r="136" spans="1:11" ht="18.75" customHeight="1" x14ac:dyDescent="0.3">
      <c r="A136" s="128"/>
      <c r="B136" s="127" t="s">
        <v>57</v>
      </c>
      <c r="C136" s="128"/>
      <c r="D136" s="129"/>
      <c r="E136" s="129"/>
      <c r="F136" s="129"/>
      <c r="G136" s="129"/>
      <c r="H136" s="129"/>
      <c r="I136" s="129"/>
      <c r="J136" s="129"/>
      <c r="K136" s="130"/>
    </row>
    <row r="137" spans="1:11" ht="23.25" customHeight="1" x14ac:dyDescent="0.2">
      <c r="A137" s="135"/>
      <c r="B137" s="136"/>
      <c r="C137" s="140"/>
      <c r="D137" s="137"/>
      <c r="E137" s="137"/>
      <c r="F137" s="138"/>
      <c r="G137" s="137"/>
      <c r="H137" s="138"/>
      <c r="I137" s="138"/>
      <c r="J137" s="138"/>
      <c r="K137" s="139"/>
    </row>
    <row r="138" spans="1:11" ht="12.75" customHeight="1" x14ac:dyDescent="0.2">
      <c r="A138" s="142"/>
      <c r="B138" s="116"/>
      <c r="C138" s="141"/>
      <c r="D138" s="114"/>
      <c r="E138" s="114"/>
      <c r="F138" s="87">
        <f t="shared" ref="F138:F162" si="26">SUM(C138:E138)</f>
        <v>0</v>
      </c>
      <c r="G138" s="122"/>
      <c r="H138" s="88">
        <f t="shared" ref="H138:H162" si="27">IF($I$10="X",(C138*2)/45,(C138*2)/30)</f>
        <v>0</v>
      </c>
      <c r="I138" s="87">
        <f t="shared" ref="I138:I162" si="28">IF($I$10="X",(D138*1.5)/45,(D138*1.5)/30)</f>
        <v>0</v>
      </c>
      <c r="J138" s="87">
        <f t="shared" ref="J138:J162" si="29">IF($I$10="X",(E138*1)/45,(E138*1)/30)</f>
        <v>0</v>
      </c>
      <c r="K138" s="87">
        <f t="shared" ref="K138:K162" si="30">FLOOR(((IF($I$10="X",(G138*0.5)/45,(G138*0.5)/30))+H138+I138+J138), 0.5)</f>
        <v>0</v>
      </c>
    </row>
    <row r="139" spans="1:11" ht="12.75" customHeight="1" x14ac:dyDescent="0.2">
      <c r="A139" s="33"/>
      <c r="B139" s="31"/>
      <c r="C139" s="32"/>
      <c r="D139" s="32"/>
      <c r="E139" s="32"/>
      <c r="F139" s="3">
        <f t="shared" si="26"/>
        <v>0</v>
      </c>
      <c r="G139" s="80"/>
      <c r="H139" s="2">
        <f t="shared" si="27"/>
        <v>0</v>
      </c>
      <c r="I139" s="3">
        <f t="shared" si="28"/>
        <v>0</v>
      </c>
      <c r="J139" s="3">
        <f t="shared" si="29"/>
        <v>0</v>
      </c>
      <c r="K139" s="86">
        <f t="shared" si="30"/>
        <v>0</v>
      </c>
    </row>
    <row r="140" spans="1:11" ht="12.75" customHeight="1" x14ac:dyDescent="0.2">
      <c r="A140" s="117"/>
      <c r="B140" s="118"/>
      <c r="C140" s="114"/>
      <c r="D140" s="114"/>
      <c r="E140" s="114"/>
      <c r="F140" s="87">
        <f t="shared" si="26"/>
        <v>0</v>
      </c>
      <c r="G140" s="122"/>
      <c r="H140" s="88">
        <f t="shared" si="27"/>
        <v>0</v>
      </c>
      <c r="I140" s="87">
        <f t="shared" si="28"/>
        <v>0</v>
      </c>
      <c r="J140" s="87">
        <f t="shared" si="29"/>
        <v>0</v>
      </c>
      <c r="K140" s="87">
        <f t="shared" si="30"/>
        <v>0</v>
      </c>
    </row>
    <row r="141" spans="1:11" ht="12.75" customHeight="1" x14ac:dyDescent="0.2">
      <c r="A141" s="33"/>
      <c r="B141" s="76"/>
      <c r="C141" s="32"/>
      <c r="D141" s="32"/>
      <c r="E141" s="32"/>
      <c r="F141" s="3">
        <f t="shared" si="26"/>
        <v>0</v>
      </c>
      <c r="G141" s="80"/>
      <c r="H141" s="2">
        <f t="shared" si="27"/>
        <v>0</v>
      </c>
      <c r="I141" s="3">
        <f t="shared" si="28"/>
        <v>0</v>
      </c>
      <c r="J141" s="3">
        <f t="shared" si="29"/>
        <v>0</v>
      </c>
      <c r="K141" s="86">
        <f t="shared" si="30"/>
        <v>0</v>
      </c>
    </row>
    <row r="142" spans="1:11" ht="12.75" customHeight="1" x14ac:dyDescent="0.2">
      <c r="A142" s="117"/>
      <c r="B142" s="118"/>
      <c r="C142" s="114"/>
      <c r="D142" s="114"/>
      <c r="E142" s="114"/>
      <c r="F142" s="87">
        <f t="shared" si="26"/>
        <v>0</v>
      </c>
      <c r="G142" s="122"/>
      <c r="H142" s="88">
        <f t="shared" si="27"/>
        <v>0</v>
      </c>
      <c r="I142" s="87">
        <f t="shared" si="28"/>
        <v>0</v>
      </c>
      <c r="J142" s="87">
        <f t="shared" si="29"/>
        <v>0</v>
      </c>
      <c r="K142" s="87">
        <f t="shared" si="30"/>
        <v>0</v>
      </c>
    </row>
    <row r="143" spans="1:11" ht="12.75" customHeight="1" x14ac:dyDescent="0.2">
      <c r="A143" s="33"/>
      <c r="B143" s="31"/>
      <c r="C143" s="32"/>
      <c r="D143" s="32"/>
      <c r="E143" s="32"/>
      <c r="F143" s="3">
        <f t="shared" si="26"/>
        <v>0</v>
      </c>
      <c r="G143" s="80"/>
      <c r="H143" s="2">
        <f t="shared" si="27"/>
        <v>0</v>
      </c>
      <c r="I143" s="3">
        <f t="shared" si="28"/>
        <v>0</v>
      </c>
      <c r="J143" s="3">
        <f t="shared" si="29"/>
        <v>0</v>
      </c>
      <c r="K143" s="86">
        <f t="shared" si="30"/>
        <v>0</v>
      </c>
    </row>
    <row r="144" spans="1:11" ht="12.75" customHeight="1" x14ac:dyDescent="0.2">
      <c r="A144" s="117"/>
      <c r="B144" s="117"/>
      <c r="C144" s="114"/>
      <c r="D144" s="114"/>
      <c r="E144" s="114"/>
      <c r="F144" s="87">
        <f t="shared" si="26"/>
        <v>0</v>
      </c>
      <c r="G144" s="122"/>
      <c r="H144" s="88">
        <f t="shared" si="27"/>
        <v>0</v>
      </c>
      <c r="I144" s="87">
        <f t="shared" si="28"/>
        <v>0</v>
      </c>
      <c r="J144" s="87">
        <f t="shared" si="29"/>
        <v>0</v>
      </c>
      <c r="K144" s="87">
        <f t="shared" si="30"/>
        <v>0</v>
      </c>
    </row>
    <row r="145" spans="1:11" ht="12.75" customHeight="1" x14ac:dyDescent="0.2">
      <c r="A145" s="33"/>
      <c r="B145" s="33"/>
      <c r="C145" s="32"/>
      <c r="D145" s="32"/>
      <c r="E145" s="32"/>
      <c r="F145" s="3">
        <f t="shared" si="26"/>
        <v>0</v>
      </c>
      <c r="G145" s="80"/>
      <c r="H145" s="2">
        <f t="shared" si="27"/>
        <v>0</v>
      </c>
      <c r="I145" s="3">
        <f t="shared" si="28"/>
        <v>0</v>
      </c>
      <c r="J145" s="3">
        <f t="shared" si="29"/>
        <v>0</v>
      </c>
      <c r="K145" s="86">
        <f t="shared" si="30"/>
        <v>0</v>
      </c>
    </row>
    <row r="146" spans="1:11" ht="12.75" customHeight="1" x14ac:dyDescent="0.2">
      <c r="A146" s="117"/>
      <c r="B146" s="119"/>
      <c r="C146" s="114"/>
      <c r="D146" s="114"/>
      <c r="E146" s="114"/>
      <c r="F146" s="87">
        <f t="shared" si="26"/>
        <v>0</v>
      </c>
      <c r="G146" s="122"/>
      <c r="H146" s="88">
        <f t="shared" si="27"/>
        <v>0</v>
      </c>
      <c r="I146" s="87">
        <f t="shared" si="28"/>
        <v>0</v>
      </c>
      <c r="J146" s="87">
        <f t="shared" si="29"/>
        <v>0</v>
      </c>
      <c r="K146" s="87">
        <f t="shared" si="30"/>
        <v>0</v>
      </c>
    </row>
    <row r="147" spans="1:11" ht="12.75" customHeight="1" x14ac:dyDescent="0.2">
      <c r="A147" s="31"/>
      <c r="B147" s="31"/>
      <c r="C147" s="32"/>
      <c r="D147" s="32"/>
      <c r="E147" s="32"/>
      <c r="F147" s="3">
        <f t="shared" si="26"/>
        <v>0</v>
      </c>
      <c r="G147" s="80"/>
      <c r="H147" s="2">
        <f t="shared" si="27"/>
        <v>0</v>
      </c>
      <c r="I147" s="3">
        <f t="shared" si="28"/>
        <v>0</v>
      </c>
      <c r="J147" s="3">
        <f t="shared" si="29"/>
        <v>0</v>
      </c>
      <c r="K147" s="86">
        <f t="shared" si="30"/>
        <v>0</v>
      </c>
    </row>
    <row r="148" spans="1:11" ht="12.75" customHeight="1" x14ac:dyDescent="0.2">
      <c r="A148" s="117"/>
      <c r="B148" s="118"/>
      <c r="C148" s="114"/>
      <c r="D148" s="114"/>
      <c r="E148" s="114"/>
      <c r="F148" s="87">
        <f t="shared" si="26"/>
        <v>0</v>
      </c>
      <c r="G148" s="122"/>
      <c r="H148" s="88">
        <f t="shared" si="27"/>
        <v>0</v>
      </c>
      <c r="I148" s="87">
        <f t="shared" si="28"/>
        <v>0</v>
      </c>
      <c r="J148" s="87">
        <f t="shared" si="29"/>
        <v>0</v>
      </c>
      <c r="K148" s="87">
        <f t="shared" si="30"/>
        <v>0</v>
      </c>
    </row>
    <row r="149" spans="1:11" ht="12.75" customHeight="1" x14ac:dyDescent="0.2">
      <c r="A149" s="31"/>
      <c r="B149" s="31"/>
      <c r="C149" s="32"/>
      <c r="D149" s="32"/>
      <c r="E149" s="32"/>
      <c r="F149" s="3">
        <f t="shared" si="26"/>
        <v>0</v>
      </c>
      <c r="G149" s="80"/>
      <c r="H149" s="2">
        <f t="shared" si="27"/>
        <v>0</v>
      </c>
      <c r="I149" s="3">
        <f t="shared" si="28"/>
        <v>0</v>
      </c>
      <c r="J149" s="3">
        <f t="shared" si="29"/>
        <v>0</v>
      </c>
      <c r="K149" s="86">
        <f t="shared" si="30"/>
        <v>0</v>
      </c>
    </row>
    <row r="150" spans="1:11" ht="12.75" customHeight="1" x14ac:dyDescent="0.2">
      <c r="A150" s="117"/>
      <c r="B150" s="117"/>
      <c r="C150" s="114"/>
      <c r="D150" s="114"/>
      <c r="E150" s="114"/>
      <c r="F150" s="87">
        <f t="shared" si="26"/>
        <v>0</v>
      </c>
      <c r="G150" s="122"/>
      <c r="H150" s="88">
        <f t="shared" si="27"/>
        <v>0</v>
      </c>
      <c r="I150" s="87">
        <f t="shared" si="28"/>
        <v>0</v>
      </c>
      <c r="J150" s="87">
        <f t="shared" si="29"/>
        <v>0</v>
      </c>
      <c r="K150" s="87">
        <f t="shared" si="30"/>
        <v>0</v>
      </c>
    </row>
    <row r="151" spans="1:11" ht="12.75" customHeight="1" x14ac:dyDescent="0.2">
      <c r="A151" s="33"/>
      <c r="B151" s="33"/>
      <c r="C151" s="32"/>
      <c r="D151" s="32"/>
      <c r="E151" s="32"/>
      <c r="F151" s="3">
        <f t="shared" si="26"/>
        <v>0</v>
      </c>
      <c r="G151" s="80"/>
      <c r="H151" s="2">
        <f t="shared" si="27"/>
        <v>0</v>
      </c>
      <c r="I151" s="3">
        <f t="shared" si="28"/>
        <v>0</v>
      </c>
      <c r="J151" s="3">
        <f t="shared" si="29"/>
        <v>0</v>
      </c>
      <c r="K151" s="86">
        <f t="shared" si="30"/>
        <v>0</v>
      </c>
    </row>
    <row r="152" spans="1:11" ht="12.75" customHeight="1" x14ac:dyDescent="0.2">
      <c r="A152" s="117"/>
      <c r="B152" s="117"/>
      <c r="C152" s="114"/>
      <c r="D152" s="114"/>
      <c r="E152" s="114"/>
      <c r="F152" s="87">
        <f t="shared" si="26"/>
        <v>0</v>
      </c>
      <c r="G152" s="122"/>
      <c r="H152" s="88">
        <f t="shared" si="27"/>
        <v>0</v>
      </c>
      <c r="I152" s="87">
        <f t="shared" si="28"/>
        <v>0</v>
      </c>
      <c r="J152" s="87">
        <f t="shared" si="29"/>
        <v>0</v>
      </c>
      <c r="K152" s="87">
        <f t="shared" si="30"/>
        <v>0</v>
      </c>
    </row>
    <row r="153" spans="1:11" ht="12.75" customHeight="1" x14ac:dyDescent="0.2">
      <c r="A153" s="33"/>
      <c r="B153" s="33"/>
      <c r="C153" s="32"/>
      <c r="D153" s="32"/>
      <c r="E153" s="32"/>
      <c r="F153" s="3">
        <f t="shared" si="26"/>
        <v>0</v>
      </c>
      <c r="G153" s="80"/>
      <c r="H153" s="2">
        <f t="shared" si="27"/>
        <v>0</v>
      </c>
      <c r="I153" s="3">
        <f t="shared" si="28"/>
        <v>0</v>
      </c>
      <c r="J153" s="3">
        <f t="shared" si="29"/>
        <v>0</v>
      </c>
      <c r="K153" s="86">
        <f t="shared" si="30"/>
        <v>0</v>
      </c>
    </row>
    <row r="154" spans="1:11" ht="12.75" customHeight="1" x14ac:dyDescent="0.2">
      <c r="A154" s="120"/>
      <c r="B154" s="120"/>
      <c r="C154" s="114"/>
      <c r="D154" s="114"/>
      <c r="E154" s="114"/>
      <c r="F154" s="87">
        <f t="shared" si="26"/>
        <v>0</v>
      </c>
      <c r="G154" s="122"/>
      <c r="H154" s="88">
        <f t="shared" si="27"/>
        <v>0</v>
      </c>
      <c r="I154" s="87">
        <f t="shared" si="28"/>
        <v>0</v>
      </c>
      <c r="J154" s="87">
        <f t="shared" si="29"/>
        <v>0</v>
      </c>
      <c r="K154" s="87">
        <f t="shared" si="30"/>
        <v>0</v>
      </c>
    </row>
    <row r="155" spans="1:11" ht="12.75" customHeight="1" x14ac:dyDescent="0.2">
      <c r="A155" s="33"/>
      <c r="B155" s="33"/>
      <c r="C155" s="32"/>
      <c r="D155" s="32"/>
      <c r="E155" s="32"/>
      <c r="F155" s="3">
        <f t="shared" si="26"/>
        <v>0</v>
      </c>
      <c r="G155" s="80"/>
      <c r="H155" s="2">
        <f t="shared" si="27"/>
        <v>0</v>
      </c>
      <c r="I155" s="3">
        <f t="shared" si="28"/>
        <v>0</v>
      </c>
      <c r="J155" s="3">
        <f t="shared" si="29"/>
        <v>0</v>
      </c>
      <c r="K155" s="86">
        <f t="shared" si="30"/>
        <v>0</v>
      </c>
    </row>
    <row r="156" spans="1:11" ht="12.75" customHeight="1" x14ac:dyDescent="0.2">
      <c r="A156" s="117"/>
      <c r="B156" s="117"/>
      <c r="C156" s="114"/>
      <c r="D156" s="114"/>
      <c r="E156" s="114"/>
      <c r="F156" s="87">
        <f t="shared" si="26"/>
        <v>0</v>
      </c>
      <c r="G156" s="122"/>
      <c r="H156" s="88">
        <f t="shared" si="27"/>
        <v>0</v>
      </c>
      <c r="I156" s="87">
        <f t="shared" si="28"/>
        <v>0</v>
      </c>
      <c r="J156" s="87">
        <f t="shared" si="29"/>
        <v>0</v>
      </c>
      <c r="K156" s="87">
        <f t="shared" si="30"/>
        <v>0</v>
      </c>
    </row>
    <row r="157" spans="1:11" ht="12.75" customHeight="1" x14ac:dyDescent="0.2">
      <c r="A157" s="33"/>
      <c r="B157" s="33"/>
      <c r="C157" s="32"/>
      <c r="D157" s="32"/>
      <c r="E157" s="32"/>
      <c r="F157" s="3">
        <f t="shared" si="26"/>
        <v>0</v>
      </c>
      <c r="G157" s="80"/>
      <c r="H157" s="2">
        <f t="shared" si="27"/>
        <v>0</v>
      </c>
      <c r="I157" s="3">
        <f t="shared" si="28"/>
        <v>0</v>
      </c>
      <c r="J157" s="3">
        <f t="shared" si="29"/>
        <v>0</v>
      </c>
      <c r="K157" s="86">
        <f t="shared" si="30"/>
        <v>0</v>
      </c>
    </row>
    <row r="158" spans="1:11" ht="12.75" customHeight="1" x14ac:dyDescent="0.2">
      <c r="A158" s="117"/>
      <c r="B158" s="117"/>
      <c r="C158" s="114"/>
      <c r="D158" s="114"/>
      <c r="E158" s="114"/>
      <c r="F158" s="87">
        <f t="shared" si="26"/>
        <v>0</v>
      </c>
      <c r="G158" s="122"/>
      <c r="H158" s="88">
        <f t="shared" si="27"/>
        <v>0</v>
      </c>
      <c r="I158" s="87">
        <f t="shared" si="28"/>
        <v>0</v>
      </c>
      <c r="J158" s="87">
        <f t="shared" si="29"/>
        <v>0</v>
      </c>
      <c r="K158" s="87">
        <f t="shared" si="30"/>
        <v>0</v>
      </c>
    </row>
    <row r="159" spans="1:11" ht="12.75" customHeight="1" x14ac:dyDescent="0.2">
      <c r="A159" s="33"/>
      <c r="B159" s="33"/>
      <c r="C159" s="32"/>
      <c r="D159" s="32"/>
      <c r="E159" s="32"/>
      <c r="F159" s="3">
        <f t="shared" si="26"/>
        <v>0</v>
      </c>
      <c r="G159" s="80"/>
      <c r="H159" s="2">
        <f t="shared" si="27"/>
        <v>0</v>
      </c>
      <c r="I159" s="3">
        <f t="shared" si="28"/>
        <v>0</v>
      </c>
      <c r="J159" s="3">
        <f t="shared" si="29"/>
        <v>0</v>
      </c>
      <c r="K159" s="86">
        <f t="shared" si="30"/>
        <v>0</v>
      </c>
    </row>
    <row r="160" spans="1:11" ht="12.75" customHeight="1" x14ac:dyDescent="0.2">
      <c r="A160" s="117"/>
      <c r="B160" s="117"/>
      <c r="C160" s="114"/>
      <c r="D160" s="114"/>
      <c r="E160" s="114"/>
      <c r="F160" s="87">
        <f t="shared" si="26"/>
        <v>0</v>
      </c>
      <c r="G160" s="122"/>
      <c r="H160" s="88">
        <f t="shared" si="27"/>
        <v>0</v>
      </c>
      <c r="I160" s="87">
        <f t="shared" si="28"/>
        <v>0</v>
      </c>
      <c r="J160" s="87">
        <f t="shared" si="29"/>
        <v>0</v>
      </c>
      <c r="K160" s="87">
        <f t="shared" si="30"/>
        <v>0</v>
      </c>
    </row>
    <row r="161" spans="1:11" ht="15" customHeight="1" x14ac:dyDescent="0.2">
      <c r="A161" s="33"/>
      <c r="B161" s="77"/>
      <c r="C161" s="32"/>
      <c r="D161" s="32"/>
      <c r="E161" s="32"/>
      <c r="F161" s="3">
        <f t="shared" si="26"/>
        <v>0</v>
      </c>
      <c r="G161" s="80"/>
      <c r="H161" s="2">
        <f t="shared" si="27"/>
        <v>0</v>
      </c>
      <c r="I161" s="3">
        <f t="shared" si="28"/>
        <v>0</v>
      </c>
      <c r="J161" s="3">
        <f t="shared" si="29"/>
        <v>0</v>
      </c>
      <c r="K161" s="86">
        <f t="shared" si="30"/>
        <v>0</v>
      </c>
    </row>
    <row r="162" spans="1:11" ht="12.75" customHeight="1" x14ac:dyDescent="0.2">
      <c r="A162" s="117"/>
      <c r="B162" s="117"/>
      <c r="C162" s="114"/>
      <c r="D162" s="114"/>
      <c r="E162" s="114"/>
      <c r="F162" s="87">
        <f t="shared" si="26"/>
        <v>0</v>
      </c>
      <c r="G162" s="122"/>
      <c r="H162" s="88">
        <f t="shared" si="27"/>
        <v>0</v>
      </c>
      <c r="I162" s="87">
        <f t="shared" si="28"/>
        <v>0</v>
      </c>
      <c r="J162" s="87">
        <f t="shared" si="29"/>
        <v>0</v>
      </c>
      <c r="K162" s="87">
        <f t="shared" si="30"/>
        <v>0</v>
      </c>
    </row>
    <row r="163" spans="1:11" ht="15" customHeight="1" x14ac:dyDescent="0.2">
      <c r="A163" s="69"/>
      <c r="B163" s="70" t="s">
        <v>38</v>
      </c>
      <c r="C163" s="71">
        <f>SUM(C$138:C162)</f>
        <v>0</v>
      </c>
      <c r="D163" s="71">
        <f>SUM(D$138:D162)</f>
        <v>0</v>
      </c>
      <c r="E163" s="71">
        <f>SUM(E$138:E162)</f>
        <v>0</v>
      </c>
      <c r="F163" s="71">
        <f>SUM(F$138:F162)</f>
        <v>0</v>
      </c>
      <c r="G163" s="71">
        <f>SUM(G$138:G$162)</f>
        <v>0</v>
      </c>
      <c r="H163" s="71">
        <f t="shared" ref="H163:J163" si="31">SUM(H$138:H$162)</f>
        <v>0</v>
      </c>
      <c r="I163" s="71">
        <f t="shared" si="31"/>
        <v>0</v>
      </c>
      <c r="J163" s="71">
        <f t="shared" si="31"/>
        <v>0</v>
      </c>
      <c r="K163" s="71">
        <f>SUM(K136:K162)</f>
        <v>0</v>
      </c>
    </row>
    <row r="164" spans="1:11" ht="39" customHeight="1" x14ac:dyDescent="0.25">
      <c r="A164" s="164" t="s">
        <v>61</v>
      </c>
      <c r="B164" s="165"/>
      <c r="C164" s="166"/>
      <c r="D164" s="166"/>
      <c r="E164" s="166"/>
      <c r="F164" s="166"/>
      <c r="G164" s="166"/>
      <c r="H164" s="166"/>
      <c r="I164" s="166"/>
      <c r="J164" s="166"/>
      <c r="K164" s="167"/>
    </row>
    <row r="165" spans="1:11" ht="24" customHeight="1" x14ac:dyDescent="0.3">
      <c r="A165" s="128"/>
      <c r="B165" s="127" t="s">
        <v>57</v>
      </c>
      <c r="C165" s="128"/>
      <c r="D165" s="129"/>
      <c r="E165" s="129"/>
      <c r="F165" s="129"/>
      <c r="G165" s="129"/>
      <c r="H165" s="129"/>
      <c r="I165" s="129"/>
      <c r="J165" s="129"/>
      <c r="K165" s="130"/>
    </row>
    <row r="166" spans="1:11" ht="27.75" customHeight="1" x14ac:dyDescent="0.2">
      <c r="A166" s="135"/>
      <c r="B166" s="136"/>
      <c r="C166" s="140"/>
      <c r="D166" s="137"/>
      <c r="E166" s="137"/>
      <c r="F166" s="138"/>
      <c r="G166" s="137"/>
      <c r="H166" s="138"/>
      <c r="I166" s="138"/>
      <c r="J166" s="138"/>
      <c r="K166" s="139"/>
    </row>
    <row r="167" spans="1:11" ht="12.75" customHeight="1" x14ac:dyDescent="0.2">
      <c r="A167" s="115"/>
      <c r="B167" s="118"/>
      <c r="C167" s="114"/>
      <c r="D167" s="114"/>
      <c r="E167" s="114"/>
      <c r="F167" s="87">
        <f t="shared" ref="F167:F191" si="32">SUM(C167:E167)</f>
        <v>0</v>
      </c>
      <c r="G167" s="122"/>
      <c r="H167" s="88">
        <f t="shared" ref="H167:H191" si="33">IF($I$10="X",(C167*2)/45,(C167*2)/30)</f>
        <v>0</v>
      </c>
      <c r="I167" s="87">
        <f t="shared" ref="I167:I191" si="34">IF($I$10="X",(D167*1.5)/45,(D167*1.5)/30)</f>
        <v>0</v>
      </c>
      <c r="J167" s="87">
        <f t="shared" ref="J167:J191" si="35">IF($I$10="X",(E167*1)/45,(E167*1)/30)</f>
        <v>0</v>
      </c>
      <c r="K167" s="87">
        <f t="shared" ref="K167:K191" si="36">FLOOR(((IF($I$10="X",(G167*0.5)/45,(G167*0.5)/30))+H167+I167+J167), 0.5)</f>
        <v>0</v>
      </c>
    </row>
    <row r="168" spans="1:11" ht="12.75" customHeight="1" x14ac:dyDescent="0.2">
      <c r="A168" s="33"/>
      <c r="B168" s="31"/>
      <c r="C168" s="32"/>
      <c r="D168" s="32"/>
      <c r="E168" s="32"/>
      <c r="F168" s="3">
        <f t="shared" si="32"/>
        <v>0</v>
      </c>
      <c r="G168" s="80"/>
      <c r="H168" s="2">
        <f t="shared" si="33"/>
        <v>0</v>
      </c>
      <c r="I168" s="3">
        <f t="shared" si="34"/>
        <v>0</v>
      </c>
      <c r="J168" s="3">
        <f t="shared" si="35"/>
        <v>0</v>
      </c>
      <c r="K168" s="86">
        <f t="shared" si="36"/>
        <v>0</v>
      </c>
    </row>
    <row r="169" spans="1:11" ht="12.75" customHeight="1" x14ac:dyDescent="0.2">
      <c r="A169" s="117"/>
      <c r="B169" s="118"/>
      <c r="C169" s="114"/>
      <c r="D169" s="114"/>
      <c r="E169" s="114"/>
      <c r="F169" s="87">
        <f t="shared" si="32"/>
        <v>0</v>
      </c>
      <c r="G169" s="122"/>
      <c r="H169" s="88">
        <f t="shared" si="33"/>
        <v>0</v>
      </c>
      <c r="I169" s="87">
        <f t="shared" si="34"/>
        <v>0</v>
      </c>
      <c r="J169" s="87">
        <f t="shared" si="35"/>
        <v>0</v>
      </c>
      <c r="K169" s="87">
        <f t="shared" si="36"/>
        <v>0</v>
      </c>
    </row>
    <row r="170" spans="1:11" ht="12.75" customHeight="1" x14ac:dyDescent="0.2">
      <c r="A170" s="33"/>
      <c r="B170" s="76"/>
      <c r="C170" s="32"/>
      <c r="D170" s="32"/>
      <c r="E170" s="32"/>
      <c r="F170" s="3">
        <f t="shared" si="32"/>
        <v>0</v>
      </c>
      <c r="G170" s="80"/>
      <c r="H170" s="2">
        <f t="shared" si="33"/>
        <v>0</v>
      </c>
      <c r="I170" s="3">
        <f t="shared" si="34"/>
        <v>0</v>
      </c>
      <c r="J170" s="3">
        <f t="shared" si="35"/>
        <v>0</v>
      </c>
      <c r="K170" s="86">
        <f t="shared" si="36"/>
        <v>0</v>
      </c>
    </row>
    <row r="171" spans="1:11" ht="12.75" customHeight="1" x14ac:dyDescent="0.2">
      <c r="A171" s="117"/>
      <c r="B171" s="118"/>
      <c r="C171" s="114"/>
      <c r="D171" s="114"/>
      <c r="E171" s="114"/>
      <c r="F171" s="87">
        <f t="shared" si="32"/>
        <v>0</v>
      </c>
      <c r="G171" s="122"/>
      <c r="H171" s="88">
        <f t="shared" si="33"/>
        <v>0</v>
      </c>
      <c r="I171" s="87">
        <f t="shared" si="34"/>
        <v>0</v>
      </c>
      <c r="J171" s="87">
        <f t="shared" si="35"/>
        <v>0</v>
      </c>
      <c r="K171" s="87">
        <f t="shared" si="36"/>
        <v>0</v>
      </c>
    </row>
    <row r="172" spans="1:11" ht="12.75" customHeight="1" x14ac:dyDescent="0.2">
      <c r="A172" s="33"/>
      <c r="B172" s="31"/>
      <c r="C172" s="32"/>
      <c r="D172" s="32"/>
      <c r="E172" s="32"/>
      <c r="F172" s="3">
        <f t="shared" si="32"/>
        <v>0</v>
      </c>
      <c r="G172" s="80"/>
      <c r="H172" s="2">
        <f t="shared" si="33"/>
        <v>0</v>
      </c>
      <c r="I172" s="3">
        <f t="shared" si="34"/>
        <v>0</v>
      </c>
      <c r="J172" s="3">
        <f t="shared" si="35"/>
        <v>0</v>
      </c>
      <c r="K172" s="86">
        <f t="shared" si="36"/>
        <v>0</v>
      </c>
    </row>
    <row r="173" spans="1:11" ht="12.75" customHeight="1" x14ac:dyDescent="0.2">
      <c r="A173" s="117"/>
      <c r="B173" s="117"/>
      <c r="C173" s="114"/>
      <c r="D173" s="114"/>
      <c r="E173" s="114"/>
      <c r="F173" s="87">
        <f t="shared" si="32"/>
        <v>0</v>
      </c>
      <c r="G173" s="122"/>
      <c r="H173" s="88">
        <f t="shared" si="33"/>
        <v>0</v>
      </c>
      <c r="I173" s="87">
        <f t="shared" si="34"/>
        <v>0</v>
      </c>
      <c r="J173" s="87">
        <f t="shared" si="35"/>
        <v>0</v>
      </c>
      <c r="K173" s="87">
        <f t="shared" si="36"/>
        <v>0</v>
      </c>
    </row>
    <row r="174" spans="1:11" ht="12.75" customHeight="1" x14ac:dyDescent="0.2">
      <c r="A174" s="33"/>
      <c r="B174" s="33"/>
      <c r="C174" s="32"/>
      <c r="D174" s="32"/>
      <c r="E174" s="32"/>
      <c r="F174" s="3">
        <f t="shared" si="32"/>
        <v>0</v>
      </c>
      <c r="G174" s="80"/>
      <c r="H174" s="2">
        <f t="shared" si="33"/>
        <v>0</v>
      </c>
      <c r="I174" s="3">
        <f t="shared" si="34"/>
        <v>0</v>
      </c>
      <c r="J174" s="3">
        <f t="shared" si="35"/>
        <v>0</v>
      </c>
      <c r="K174" s="86">
        <f t="shared" si="36"/>
        <v>0</v>
      </c>
    </row>
    <row r="175" spans="1:11" ht="12.75" customHeight="1" x14ac:dyDescent="0.2">
      <c r="A175" s="117"/>
      <c r="B175" s="119"/>
      <c r="C175" s="114"/>
      <c r="D175" s="114"/>
      <c r="E175" s="114"/>
      <c r="F175" s="87">
        <f t="shared" si="32"/>
        <v>0</v>
      </c>
      <c r="G175" s="122"/>
      <c r="H175" s="88">
        <f t="shared" si="33"/>
        <v>0</v>
      </c>
      <c r="I175" s="87">
        <f t="shared" si="34"/>
        <v>0</v>
      </c>
      <c r="J175" s="87">
        <f t="shared" si="35"/>
        <v>0</v>
      </c>
      <c r="K175" s="87">
        <f t="shared" si="36"/>
        <v>0</v>
      </c>
    </row>
    <row r="176" spans="1:11" ht="12.75" customHeight="1" x14ac:dyDescent="0.2">
      <c r="A176" s="31"/>
      <c r="B176" s="31"/>
      <c r="C176" s="32"/>
      <c r="D176" s="32"/>
      <c r="E176" s="32"/>
      <c r="F176" s="3">
        <f t="shared" si="32"/>
        <v>0</v>
      </c>
      <c r="G176" s="80"/>
      <c r="H176" s="2">
        <f t="shared" si="33"/>
        <v>0</v>
      </c>
      <c r="I176" s="3">
        <f t="shared" si="34"/>
        <v>0</v>
      </c>
      <c r="J176" s="3">
        <f t="shared" si="35"/>
        <v>0</v>
      </c>
      <c r="K176" s="86">
        <f t="shared" si="36"/>
        <v>0</v>
      </c>
    </row>
    <row r="177" spans="1:11" ht="12.75" customHeight="1" x14ac:dyDescent="0.2">
      <c r="A177" s="117"/>
      <c r="B177" s="118"/>
      <c r="C177" s="114"/>
      <c r="D177" s="114"/>
      <c r="E177" s="114"/>
      <c r="F177" s="87">
        <f t="shared" si="32"/>
        <v>0</v>
      </c>
      <c r="G177" s="122"/>
      <c r="H177" s="88">
        <f t="shared" si="33"/>
        <v>0</v>
      </c>
      <c r="I177" s="87">
        <f t="shared" si="34"/>
        <v>0</v>
      </c>
      <c r="J177" s="87">
        <f t="shared" si="35"/>
        <v>0</v>
      </c>
      <c r="K177" s="87">
        <f t="shared" si="36"/>
        <v>0</v>
      </c>
    </row>
    <row r="178" spans="1:11" ht="12.75" customHeight="1" x14ac:dyDescent="0.2">
      <c r="A178" s="31"/>
      <c r="B178" s="31"/>
      <c r="C178" s="32"/>
      <c r="D178" s="32"/>
      <c r="E178" s="32"/>
      <c r="F178" s="3">
        <f t="shared" si="32"/>
        <v>0</v>
      </c>
      <c r="G178" s="80"/>
      <c r="H178" s="2">
        <f t="shared" si="33"/>
        <v>0</v>
      </c>
      <c r="I178" s="3">
        <f t="shared" si="34"/>
        <v>0</v>
      </c>
      <c r="J178" s="3">
        <f t="shared" si="35"/>
        <v>0</v>
      </c>
      <c r="K178" s="86">
        <f t="shared" si="36"/>
        <v>0</v>
      </c>
    </row>
    <row r="179" spans="1:11" ht="12.75" customHeight="1" x14ac:dyDescent="0.2">
      <c r="A179" s="117"/>
      <c r="B179" s="117"/>
      <c r="C179" s="114"/>
      <c r="D179" s="114"/>
      <c r="E179" s="114"/>
      <c r="F179" s="87">
        <f t="shared" si="32"/>
        <v>0</v>
      </c>
      <c r="G179" s="122"/>
      <c r="H179" s="88">
        <f t="shared" si="33"/>
        <v>0</v>
      </c>
      <c r="I179" s="87">
        <f t="shared" si="34"/>
        <v>0</v>
      </c>
      <c r="J179" s="87">
        <f t="shared" si="35"/>
        <v>0</v>
      </c>
      <c r="K179" s="87">
        <f t="shared" si="36"/>
        <v>0</v>
      </c>
    </row>
    <row r="180" spans="1:11" ht="12.75" customHeight="1" x14ac:dyDescent="0.2">
      <c r="A180" s="33"/>
      <c r="B180" s="33"/>
      <c r="C180" s="32"/>
      <c r="D180" s="32"/>
      <c r="E180" s="32"/>
      <c r="F180" s="3">
        <f t="shared" si="32"/>
        <v>0</v>
      </c>
      <c r="G180" s="80"/>
      <c r="H180" s="2">
        <f t="shared" si="33"/>
        <v>0</v>
      </c>
      <c r="I180" s="3">
        <f t="shared" si="34"/>
        <v>0</v>
      </c>
      <c r="J180" s="3">
        <f t="shared" si="35"/>
        <v>0</v>
      </c>
      <c r="K180" s="86">
        <f t="shared" si="36"/>
        <v>0</v>
      </c>
    </row>
    <row r="181" spans="1:11" ht="12.75" customHeight="1" x14ac:dyDescent="0.2">
      <c r="A181" s="117"/>
      <c r="B181" s="117"/>
      <c r="C181" s="114"/>
      <c r="D181" s="114"/>
      <c r="E181" s="114"/>
      <c r="F181" s="87">
        <f t="shared" si="32"/>
        <v>0</v>
      </c>
      <c r="G181" s="122"/>
      <c r="H181" s="88">
        <f t="shared" si="33"/>
        <v>0</v>
      </c>
      <c r="I181" s="87">
        <f t="shared" si="34"/>
        <v>0</v>
      </c>
      <c r="J181" s="87">
        <f t="shared" si="35"/>
        <v>0</v>
      </c>
      <c r="K181" s="87">
        <f t="shared" si="36"/>
        <v>0</v>
      </c>
    </row>
    <row r="182" spans="1:11" ht="12.75" customHeight="1" x14ac:dyDescent="0.2">
      <c r="A182" s="33"/>
      <c r="B182" s="33"/>
      <c r="C182" s="32"/>
      <c r="D182" s="32"/>
      <c r="E182" s="32"/>
      <c r="F182" s="3">
        <f t="shared" si="32"/>
        <v>0</v>
      </c>
      <c r="G182" s="80"/>
      <c r="H182" s="2">
        <f t="shared" si="33"/>
        <v>0</v>
      </c>
      <c r="I182" s="3">
        <f t="shared" si="34"/>
        <v>0</v>
      </c>
      <c r="J182" s="3">
        <f t="shared" si="35"/>
        <v>0</v>
      </c>
      <c r="K182" s="86">
        <f t="shared" si="36"/>
        <v>0</v>
      </c>
    </row>
    <row r="183" spans="1:11" ht="12.75" customHeight="1" x14ac:dyDescent="0.2">
      <c r="A183" s="120"/>
      <c r="B183" s="120"/>
      <c r="C183" s="114"/>
      <c r="D183" s="114"/>
      <c r="E183" s="114"/>
      <c r="F183" s="87">
        <f t="shared" si="32"/>
        <v>0</v>
      </c>
      <c r="G183" s="122"/>
      <c r="H183" s="88">
        <f t="shared" si="33"/>
        <v>0</v>
      </c>
      <c r="I183" s="87">
        <f t="shared" si="34"/>
        <v>0</v>
      </c>
      <c r="J183" s="87">
        <f t="shared" si="35"/>
        <v>0</v>
      </c>
      <c r="K183" s="87">
        <f t="shared" si="36"/>
        <v>0</v>
      </c>
    </row>
    <row r="184" spans="1:11" ht="12.75" customHeight="1" x14ac:dyDescent="0.2">
      <c r="A184" s="33"/>
      <c r="B184" s="33"/>
      <c r="C184" s="32"/>
      <c r="D184" s="32"/>
      <c r="E184" s="32"/>
      <c r="F184" s="3">
        <f t="shared" si="32"/>
        <v>0</v>
      </c>
      <c r="G184" s="80"/>
      <c r="H184" s="2">
        <f t="shared" si="33"/>
        <v>0</v>
      </c>
      <c r="I184" s="3">
        <f t="shared" si="34"/>
        <v>0</v>
      </c>
      <c r="J184" s="3">
        <f t="shared" si="35"/>
        <v>0</v>
      </c>
      <c r="K184" s="86">
        <f t="shared" si="36"/>
        <v>0</v>
      </c>
    </row>
    <row r="185" spans="1:11" ht="12.75" customHeight="1" x14ac:dyDescent="0.2">
      <c r="A185" s="117"/>
      <c r="B185" s="117"/>
      <c r="C185" s="114"/>
      <c r="D185" s="114"/>
      <c r="E185" s="114"/>
      <c r="F185" s="87">
        <f t="shared" si="32"/>
        <v>0</v>
      </c>
      <c r="G185" s="122"/>
      <c r="H185" s="88">
        <f t="shared" si="33"/>
        <v>0</v>
      </c>
      <c r="I185" s="87">
        <f t="shared" si="34"/>
        <v>0</v>
      </c>
      <c r="J185" s="87">
        <f t="shared" si="35"/>
        <v>0</v>
      </c>
      <c r="K185" s="87">
        <f t="shared" si="36"/>
        <v>0</v>
      </c>
    </row>
    <row r="186" spans="1:11" ht="12.75" customHeight="1" x14ac:dyDescent="0.2">
      <c r="A186" s="33"/>
      <c r="B186" s="33"/>
      <c r="C186" s="32"/>
      <c r="D186" s="32"/>
      <c r="E186" s="32"/>
      <c r="F186" s="3">
        <f t="shared" si="32"/>
        <v>0</v>
      </c>
      <c r="G186" s="80"/>
      <c r="H186" s="2">
        <f t="shared" si="33"/>
        <v>0</v>
      </c>
      <c r="I186" s="3">
        <f t="shared" si="34"/>
        <v>0</v>
      </c>
      <c r="J186" s="3">
        <f t="shared" si="35"/>
        <v>0</v>
      </c>
      <c r="K186" s="86">
        <f t="shared" si="36"/>
        <v>0</v>
      </c>
    </row>
    <row r="187" spans="1:11" ht="12.75" customHeight="1" x14ac:dyDescent="0.2">
      <c r="A187" s="117"/>
      <c r="B187" s="117"/>
      <c r="C187" s="114"/>
      <c r="D187" s="114"/>
      <c r="E187" s="114"/>
      <c r="F187" s="87">
        <f t="shared" si="32"/>
        <v>0</v>
      </c>
      <c r="G187" s="122"/>
      <c r="H187" s="88">
        <f t="shared" si="33"/>
        <v>0</v>
      </c>
      <c r="I187" s="87">
        <f t="shared" si="34"/>
        <v>0</v>
      </c>
      <c r="J187" s="87">
        <f t="shared" si="35"/>
        <v>0</v>
      </c>
      <c r="K187" s="87">
        <f t="shared" si="36"/>
        <v>0</v>
      </c>
    </row>
    <row r="188" spans="1:11" ht="12.75" customHeight="1" x14ac:dyDescent="0.2">
      <c r="A188" s="33"/>
      <c r="B188" s="33"/>
      <c r="C188" s="32"/>
      <c r="D188" s="32"/>
      <c r="E188" s="32"/>
      <c r="F188" s="3">
        <f t="shared" si="32"/>
        <v>0</v>
      </c>
      <c r="G188" s="80"/>
      <c r="H188" s="2">
        <f t="shared" si="33"/>
        <v>0</v>
      </c>
      <c r="I188" s="3">
        <f t="shared" si="34"/>
        <v>0</v>
      </c>
      <c r="J188" s="3">
        <f t="shared" si="35"/>
        <v>0</v>
      </c>
      <c r="K188" s="86">
        <f t="shared" si="36"/>
        <v>0</v>
      </c>
    </row>
    <row r="189" spans="1:11" x14ac:dyDescent="0.2">
      <c r="A189" s="117"/>
      <c r="B189" s="117"/>
      <c r="C189" s="114"/>
      <c r="D189" s="114"/>
      <c r="E189" s="114"/>
      <c r="F189" s="87">
        <f t="shared" si="32"/>
        <v>0</v>
      </c>
      <c r="G189" s="122"/>
      <c r="H189" s="88">
        <f t="shared" si="33"/>
        <v>0</v>
      </c>
      <c r="I189" s="87">
        <f t="shared" si="34"/>
        <v>0</v>
      </c>
      <c r="J189" s="87">
        <f t="shared" si="35"/>
        <v>0</v>
      </c>
      <c r="K189" s="87">
        <f t="shared" si="36"/>
        <v>0</v>
      </c>
    </row>
    <row r="190" spans="1:11" x14ac:dyDescent="0.2">
      <c r="A190" s="33"/>
      <c r="B190" s="77"/>
      <c r="C190" s="32"/>
      <c r="D190" s="32"/>
      <c r="E190" s="32"/>
      <c r="F190" s="3">
        <f t="shared" si="32"/>
        <v>0</v>
      </c>
      <c r="G190" s="80"/>
      <c r="H190" s="2">
        <f t="shared" si="33"/>
        <v>0</v>
      </c>
      <c r="I190" s="3">
        <f t="shared" si="34"/>
        <v>0</v>
      </c>
      <c r="J190" s="3">
        <f t="shared" si="35"/>
        <v>0</v>
      </c>
      <c r="K190" s="86">
        <f t="shared" si="36"/>
        <v>0</v>
      </c>
    </row>
    <row r="191" spans="1:11" x14ac:dyDescent="0.2">
      <c r="A191" s="117"/>
      <c r="B191" s="117"/>
      <c r="C191" s="114"/>
      <c r="D191" s="114"/>
      <c r="E191" s="114"/>
      <c r="F191" s="87">
        <f t="shared" si="32"/>
        <v>0</v>
      </c>
      <c r="G191" s="122"/>
      <c r="H191" s="88">
        <f t="shared" si="33"/>
        <v>0</v>
      </c>
      <c r="I191" s="87">
        <f t="shared" si="34"/>
        <v>0</v>
      </c>
      <c r="J191" s="87">
        <f t="shared" si="35"/>
        <v>0</v>
      </c>
      <c r="K191" s="87">
        <f t="shared" si="36"/>
        <v>0</v>
      </c>
    </row>
    <row r="192" spans="1:11" x14ac:dyDescent="0.2">
      <c r="A192" s="69"/>
      <c r="B192" s="70" t="s">
        <v>38</v>
      </c>
      <c r="C192" s="71">
        <f>SUM(C$167:C191)</f>
        <v>0</v>
      </c>
      <c r="D192" s="71">
        <f>SUM(D$167:D191)</f>
        <v>0</v>
      </c>
      <c r="E192" s="71">
        <f>SUM(E$167:E191)</f>
        <v>0</v>
      </c>
      <c r="F192" s="71">
        <f>SUM(F$167:F191)</f>
        <v>0</v>
      </c>
      <c r="G192" s="71">
        <f>SUM(G$167:G191)</f>
        <v>0</v>
      </c>
      <c r="H192" s="71">
        <f>SUM(H$167:H191)</f>
        <v>0</v>
      </c>
      <c r="I192" s="71">
        <f>SUM(I$167:I191)</f>
        <v>0</v>
      </c>
      <c r="J192" s="71">
        <f>SUM(J$167:J191)</f>
        <v>0</v>
      </c>
      <c r="K192" s="71">
        <f>SUM(K167:K191)</f>
        <v>0</v>
      </c>
    </row>
    <row r="193" spans="1:11" ht="15.75" x14ac:dyDescent="0.25">
      <c r="A193" s="169" t="s">
        <v>24</v>
      </c>
      <c r="B193" s="170"/>
      <c r="C193" s="170"/>
      <c r="D193" s="170"/>
      <c r="E193" s="170"/>
      <c r="F193" s="170"/>
      <c r="G193" s="170"/>
      <c r="H193" s="170"/>
      <c r="I193" s="170"/>
      <c r="J193" s="170"/>
      <c r="K193" s="171"/>
    </row>
    <row r="194" spans="1:11" x14ac:dyDescent="0.2">
      <c r="A194" s="33"/>
      <c r="B194" s="33"/>
      <c r="C194" s="32"/>
      <c r="D194" s="32"/>
      <c r="E194" s="32"/>
      <c r="F194" s="3">
        <f t="shared" ref="F194:F220" si="37">SUM(C194:E194)</f>
        <v>0</v>
      </c>
      <c r="G194" s="74">
        <f t="shared" ref="G194:G220" si="38">C194*2</f>
        <v>0</v>
      </c>
      <c r="H194" s="2">
        <f t="shared" ref="H194:H220" si="39">IF($I$10="X",(C194*2)/45,(C194*2)/30)</f>
        <v>0</v>
      </c>
      <c r="I194" s="3">
        <f t="shared" ref="I194:I220" si="40">IF($I$10="X",(D194*1.5)/45,(D194*1.5)/30)</f>
        <v>0</v>
      </c>
      <c r="J194" s="3">
        <f t="shared" ref="J194:J220" si="41">IF($I$10="X",(E194*1)/45,(E194*1)/30)</f>
        <v>0</v>
      </c>
      <c r="K194" s="3">
        <f t="shared" ref="K194:K220" si="42">FLOOR(((IF($I$10="X",(G194*0.5)/45,(G194*0.5)/30))+H194+I194+J194), 0.5)</f>
        <v>0</v>
      </c>
    </row>
    <row r="195" spans="1:11" x14ac:dyDescent="0.2">
      <c r="A195" s="33"/>
      <c r="B195" s="77"/>
      <c r="C195" s="32"/>
      <c r="D195" s="32"/>
      <c r="E195" s="32"/>
      <c r="F195" s="3">
        <f t="shared" si="37"/>
        <v>0</v>
      </c>
      <c r="G195" s="16">
        <f t="shared" si="38"/>
        <v>0</v>
      </c>
      <c r="H195" s="2">
        <f t="shared" si="39"/>
        <v>0</v>
      </c>
      <c r="I195" s="3">
        <f t="shared" si="40"/>
        <v>0</v>
      </c>
      <c r="J195" s="3">
        <f t="shared" si="41"/>
        <v>0</v>
      </c>
      <c r="K195" s="3">
        <f t="shared" si="42"/>
        <v>0</v>
      </c>
    </row>
    <row r="196" spans="1:11" x14ac:dyDescent="0.2">
      <c r="A196" s="33"/>
      <c r="B196" s="33"/>
      <c r="C196" s="32"/>
      <c r="D196" s="32"/>
      <c r="E196" s="32"/>
      <c r="F196" s="3">
        <f t="shared" si="37"/>
        <v>0</v>
      </c>
      <c r="G196" s="16">
        <f t="shared" si="38"/>
        <v>0</v>
      </c>
      <c r="H196" s="2">
        <f t="shared" si="39"/>
        <v>0</v>
      </c>
      <c r="I196" s="3">
        <f t="shared" si="40"/>
        <v>0</v>
      </c>
      <c r="J196" s="3">
        <f t="shared" si="41"/>
        <v>0</v>
      </c>
      <c r="K196" s="3">
        <f t="shared" si="42"/>
        <v>0</v>
      </c>
    </row>
    <row r="197" spans="1:11" x14ac:dyDescent="0.2">
      <c r="A197" s="33"/>
      <c r="B197" s="33"/>
      <c r="C197" s="32"/>
      <c r="D197" s="32"/>
      <c r="E197" s="32"/>
      <c r="F197" s="3">
        <f t="shared" si="37"/>
        <v>0</v>
      </c>
      <c r="G197" s="16">
        <f t="shared" si="38"/>
        <v>0</v>
      </c>
      <c r="H197" s="2">
        <f t="shared" si="39"/>
        <v>0</v>
      </c>
      <c r="I197" s="3">
        <f t="shared" si="40"/>
        <v>0</v>
      </c>
      <c r="J197" s="3">
        <f t="shared" si="41"/>
        <v>0</v>
      </c>
      <c r="K197" s="3">
        <f t="shared" si="42"/>
        <v>0</v>
      </c>
    </row>
    <row r="198" spans="1:11" x14ac:dyDescent="0.2">
      <c r="A198" s="33"/>
      <c r="B198" s="33"/>
      <c r="C198" s="32"/>
      <c r="D198" s="32"/>
      <c r="E198" s="32"/>
      <c r="F198" s="3">
        <f t="shared" si="37"/>
        <v>0</v>
      </c>
      <c r="G198" s="16">
        <f t="shared" si="38"/>
        <v>0</v>
      </c>
      <c r="H198" s="2">
        <f t="shared" si="39"/>
        <v>0</v>
      </c>
      <c r="I198" s="3">
        <f t="shared" si="40"/>
        <v>0</v>
      </c>
      <c r="J198" s="3">
        <f t="shared" si="41"/>
        <v>0</v>
      </c>
      <c r="K198" s="3">
        <f t="shared" si="42"/>
        <v>0</v>
      </c>
    </row>
    <row r="199" spans="1:11" x14ac:dyDescent="0.2">
      <c r="A199" s="33"/>
      <c r="B199" s="33"/>
      <c r="C199" s="32"/>
      <c r="D199" s="32"/>
      <c r="E199" s="32"/>
      <c r="F199" s="3">
        <f t="shared" si="37"/>
        <v>0</v>
      </c>
      <c r="G199" s="16">
        <f t="shared" si="38"/>
        <v>0</v>
      </c>
      <c r="H199" s="2">
        <f t="shared" si="39"/>
        <v>0</v>
      </c>
      <c r="I199" s="3">
        <f t="shared" si="40"/>
        <v>0</v>
      </c>
      <c r="J199" s="3">
        <f t="shared" si="41"/>
        <v>0</v>
      </c>
      <c r="K199" s="3">
        <f t="shared" si="42"/>
        <v>0</v>
      </c>
    </row>
    <row r="200" spans="1:11" x14ac:dyDescent="0.2">
      <c r="A200" s="33"/>
      <c r="B200" s="33"/>
      <c r="C200" s="32"/>
      <c r="D200" s="32"/>
      <c r="E200" s="32"/>
      <c r="F200" s="3">
        <f t="shared" si="37"/>
        <v>0</v>
      </c>
      <c r="G200" s="16">
        <f t="shared" si="38"/>
        <v>0</v>
      </c>
      <c r="H200" s="2">
        <f t="shared" si="39"/>
        <v>0</v>
      </c>
      <c r="I200" s="3">
        <f t="shared" si="40"/>
        <v>0</v>
      </c>
      <c r="J200" s="3">
        <f t="shared" si="41"/>
        <v>0</v>
      </c>
      <c r="K200" s="3">
        <f t="shared" si="42"/>
        <v>0</v>
      </c>
    </row>
    <row r="201" spans="1:11" x14ac:dyDescent="0.2">
      <c r="A201" s="33"/>
      <c r="B201" s="33"/>
      <c r="C201" s="32"/>
      <c r="D201" s="32"/>
      <c r="E201" s="32"/>
      <c r="F201" s="3">
        <f t="shared" si="37"/>
        <v>0</v>
      </c>
      <c r="G201" s="16">
        <f t="shared" si="38"/>
        <v>0</v>
      </c>
      <c r="H201" s="2">
        <f t="shared" si="39"/>
        <v>0</v>
      </c>
      <c r="I201" s="3">
        <f t="shared" si="40"/>
        <v>0</v>
      </c>
      <c r="J201" s="3">
        <f t="shared" si="41"/>
        <v>0</v>
      </c>
      <c r="K201" s="3">
        <f t="shared" si="42"/>
        <v>0</v>
      </c>
    </row>
    <row r="202" spans="1:11" x14ac:dyDescent="0.2">
      <c r="A202" s="33"/>
      <c r="B202" s="31"/>
      <c r="C202" s="32"/>
      <c r="D202" s="32"/>
      <c r="E202" s="32"/>
      <c r="F202" s="3">
        <f t="shared" si="37"/>
        <v>0</v>
      </c>
      <c r="G202" s="16">
        <f t="shared" si="38"/>
        <v>0</v>
      </c>
      <c r="H202" s="2">
        <f t="shared" si="39"/>
        <v>0</v>
      </c>
      <c r="I202" s="3">
        <f t="shared" si="40"/>
        <v>0</v>
      </c>
      <c r="J202" s="3">
        <f t="shared" si="41"/>
        <v>0</v>
      </c>
      <c r="K202" s="3">
        <f t="shared" si="42"/>
        <v>0</v>
      </c>
    </row>
    <row r="203" spans="1:11" x14ac:dyDescent="0.2">
      <c r="A203" s="33"/>
      <c r="B203" s="78"/>
      <c r="C203" s="32"/>
      <c r="D203" s="32"/>
      <c r="E203" s="32"/>
      <c r="F203" s="3">
        <f t="shared" si="37"/>
        <v>0</v>
      </c>
      <c r="G203" s="16">
        <f t="shared" si="38"/>
        <v>0</v>
      </c>
      <c r="H203" s="2">
        <f t="shared" si="39"/>
        <v>0</v>
      </c>
      <c r="I203" s="3">
        <f t="shared" si="40"/>
        <v>0</v>
      </c>
      <c r="J203" s="3">
        <f t="shared" si="41"/>
        <v>0</v>
      </c>
      <c r="K203" s="3">
        <f t="shared" si="42"/>
        <v>0</v>
      </c>
    </row>
    <row r="204" spans="1:11" x14ac:dyDescent="0.2">
      <c r="A204" s="33"/>
      <c r="B204" s="33"/>
      <c r="C204" s="32"/>
      <c r="D204" s="32"/>
      <c r="E204" s="32"/>
      <c r="F204" s="3">
        <f t="shared" si="37"/>
        <v>0</v>
      </c>
      <c r="G204" s="16">
        <f t="shared" si="38"/>
        <v>0</v>
      </c>
      <c r="H204" s="2">
        <f t="shared" si="39"/>
        <v>0</v>
      </c>
      <c r="I204" s="3">
        <f t="shared" si="40"/>
        <v>0</v>
      </c>
      <c r="J204" s="3">
        <f t="shared" si="41"/>
        <v>0</v>
      </c>
      <c r="K204" s="3">
        <f t="shared" si="42"/>
        <v>0</v>
      </c>
    </row>
    <row r="205" spans="1:11" x14ac:dyDescent="0.2">
      <c r="A205" s="33"/>
      <c r="B205" s="33"/>
      <c r="C205" s="32"/>
      <c r="D205" s="32"/>
      <c r="E205" s="32"/>
      <c r="F205" s="3">
        <f t="shared" si="37"/>
        <v>0</v>
      </c>
      <c r="G205" s="16">
        <f t="shared" si="38"/>
        <v>0</v>
      </c>
      <c r="H205" s="2">
        <f t="shared" si="39"/>
        <v>0</v>
      </c>
      <c r="I205" s="3">
        <f t="shared" si="40"/>
        <v>0</v>
      </c>
      <c r="J205" s="3">
        <f t="shared" si="41"/>
        <v>0</v>
      </c>
      <c r="K205" s="3">
        <f t="shared" si="42"/>
        <v>0</v>
      </c>
    </row>
    <row r="206" spans="1:11" x14ac:dyDescent="0.2">
      <c r="A206" s="33"/>
      <c r="B206" s="33"/>
      <c r="C206" s="32"/>
      <c r="D206" s="32"/>
      <c r="E206" s="32"/>
      <c r="F206" s="3">
        <f t="shared" si="37"/>
        <v>0</v>
      </c>
      <c r="G206" s="16">
        <f t="shared" si="38"/>
        <v>0</v>
      </c>
      <c r="H206" s="2">
        <f t="shared" si="39"/>
        <v>0</v>
      </c>
      <c r="I206" s="3">
        <f t="shared" si="40"/>
        <v>0</v>
      </c>
      <c r="J206" s="3">
        <f t="shared" si="41"/>
        <v>0</v>
      </c>
      <c r="K206" s="3">
        <f t="shared" si="42"/>
        <v>0</v>
      </c>
    </row>
    <row r="207" spans="1:11" x14ac:dyDescent="0.2">
      <c r="A207" s="33"/>
      <c r="B207" s="76"/>
      <c r="C207" s="32"/>
      <c r="D207" s="32"/>
      <c r="E207" s="32"/>
      <c r="F207" s="3">
        <f t="shared" si="37"/>
        <v>0</v>
      </c>
      <c r="G207" s="16">
        <f t="shared" si="38"/>
        <v>0</v>
      </c>
      <c r="H207" s="2">
        <f t="shared" si="39"/>
        <v>0</v>
      </c>
      <c r="I207" s="3">
        <f t="shared" si="40"/>
        <v>0</v>
      </c>
      <c r="J207" s="3">
        <f t="shared" si="41"/>
        <v>0</v>
      </c>
      <c r="K207" s="3">
        <f t="shared" si="42"/>
        <v>0</v>
      </c>
    </row>
    <row r="208" spans="1:11" x14ac:dyDescent="0.2">
      <c r="A208" s="33"/>
      <c r="B208" s="31"/>
      <c r="C208" s="32"/>
      <c r="D208" s="32"/>
      <c r="E208" s="32"/>
      <c r="F208" s="3">
        <f t="shared" si="37"/>
        <v>0</v>
      </c>
      <c r="G208" s="16">
        <f t="shared" si="38"/>
        <v>0</v>
      </c>
      <c r="H208" s="2">
        <f t="shared" si="39"/>
        <v>0</v>
      </c>
      <c r="I208" s="3">
        <f t="shared" si="40"/>
        <v>0</v>
      </c>
      <c r="J208" s="3">
        <f t="shared" si="41"/>
        <v>0</v>
      </c>
      <c r="K208" s="3">
        <f t="shared" si="42"/>
        <v>0</v>
      </c>
    </row>
    <row r="209" spans="1:11" x14ac:dyDescent="0.2">
      <c r="A209" s="33"/>
      <c r="B209" s="31"/>
      <c r="C209" s="32"/>
      <c r="D209" s="32"/>
      <c r="E209" s="32"/>
      <c r="F209" s="3">
        <f t="shared" si="37"/>
        <v>0</v>
      </c>
      <c r="G209" s="16">
        <f t="shared" si="38"/>
        <v>0</v>
      </c>
      <c r="H209" s="2">
        <f t="shared" si="39"/>
        <v>0</v>
      </c>
      <c r="I209" s="3">
        <f t="shared" si="40"/>
        <v>0</v>
      </c>
      <c r="J209" s="3">
        <f t="shared" si="41"/>
        <v>0</v>
      </c>
      <c r="K209" s="3">
        <f t="shared" si="42"/>
        <v>0</v>
      </c>
    </row>
    <row r="210" spans="1:11" x14ac:dyDescent="0.2">
      <c r="A210" s="33"/>
      <c r="B210" s="31"/>
      <c r="C210" s="32"/>
      <c r="D210" s="32"/>
      <c r="E210" s="32"/>
      <c r="F210" s="3">
        <f t="shared" si="37"/>
        <v>0</v>
      </c>
      <c r="G210" s="16">
        <f t="shared" si="38"/>
        <v>0</v>
      </c>
      <c r="H210" s="2">
        <f t="shared" si="39"/>
        <v>0</v>
      </c>
      <c r="I210" s="3">
        <f t="shared" si="40"/>
        <v>0</v>
      </c>
      <c r="J210" s="3">
        <f t="shared" si="41"/>
        <v>0</v>
      </c>
      <c r="K210" s="3">
        <f t="shared" si="42"/>
        <v>0</v>
      </c>
    </row>
    <row r="211" spans="1:11" x14ac:dyDescent="0.2">
      <c r="A211" s="33"/>
      <c r="B211" s="33"/>
      <c r="C211" s="32"/>
      <c r="D211" s="32"/>
      <c r="E211" s="32"/>
      <c r="F211" s="3">
        <f t="shared" si="37"/>
        <v>0</v>
      </c>
      <c r="G211" s="16">
        <f t="shared" si="38"/>
        <v>0</v>
      </c>
      <c r="H211" s="2">
        <f t="shared" si="39"/>
        <v>0</v>
      </c>
      <c r="I211" s="3">
        <f t="shared" si="40"/>
        <v>0</v>
      </c>
      <c r="J211" s="3">
        <f t="shared" si="41"/>
        <v>0</v>
      </c>
      <c r="K211" s="3">
        <f t="shared" si="42"/>
        <v>0</v>
      </c>
    </row>
    <row r="212" spans="1:11" x14ac:dyDescent="0.2">
      <c r="A212" s="33"/>
      <c r="B212" s="31"/>
      <c r="C212" s="32"/>
      <c r="D212" s="32"/>
      <c r="E212" s="32"/>
      <c r="F212" s="3">
        <f t="shared" si="37"/>
        <v>0</v>
      </c>
      <c r="G212" s="16">
        <f t="shared" si="38"/>
        <v>0</v>
      </c>
      <c r="H212" s="2">
        <f t="shared" si="39"/>
        <v>0</v>
      </c>
      <c r="I212" s="3">
        <f t="shared" si="40"/>
        <v>0</v>
      </c>
      <c r="J212" s="3">
        <f t="shared" si="41"/>
        <v>0</v>
      </c>
      <c r="K212" s="3">
        <f t="shared" si="42"/>
        <v>0</v>
      </c>
    </row>
    <row r="213" spans="1:11" x14ac:dyDescent="0.2">
      <c r="A213" s="33"/>
      <c r="B213" s="33"/>
      <c r="C213" s="32"/>
      <c r="D213" s="32"/>
      <c r="E213" s="32"/>
      <c r="F213" s="3">
        <f t="shared" si="37"/>
        <v>0</v>
      </c>
      <c r="G213" s="16">
        <f t="shared" si="38"/>
        <v>0</v>
      </c>
      <c r="H213" s="2">
        <f t="shared" si="39"/>
        <v>0</v>
      </c>
      <c r="I213" s="3">
        <f t="shared" si="40"/>
        <v>0</v>
      </c>
      <c r="J213" s="3">
        <f t="shared" si="41"/>
        <v>0</v>
      </c>
      <c r="K213" s="3">
        <f t="shared" si="42"/>
        <v>0</v>
      </c>
    </row>
    <row r="214" spans="1:11" x14ac:dyDescent="0.2">
      <c r="A214" s="33"/>
      <c r="B214" s="33"/>
      <c r="C214" s="32"/>
      <c r="D214" s="32"/>
      <c r="E214" s="32"/>
      <c r="F214" s="3">
        <f t="shared" si="37"/>
        <v>0</v>
      </c>
      <c r="G214" s="16">
        <f t="shared" si="38"/>
        <v>0</v>
      </c>
      <c r="H214" s="2">
        <f t="shared" si="39"/>
        <v>0</v>
      </c>
      <c r="I214" s="3">
        <f t="shared" si="40"/>
        <v>0</v>
      </c>
      <c r="J214" s="3">
        <f t="shared" si="41"/>
        <v>0</v>
      </c>
      <c r="K214" s="3">
        <f t="shared" si="42"/>
        <v>0</v>
      </c>
    </row>
    <row r="215" spans="1:11" x14ac:dyDescent="0.2">
      <c r="A215" s="33"/>
      <c r="B215" s="33"/>
      <c r="C215" s="32"/>
      <c r="D215" s="32"/>
      <c r="E215" s="32"/>
      <c r="F215" s="3">
        <f t="shared" si="37"/>
        <v>0</v>
      </c>
      <c r="G215" s="16">
        <f t="shared" si="38"/>
        <v>0</v>
      </c>
      <c r="H215" s="2">
        <f t="shared" si="39"/>
        <v>0</v>
      </c>
      <c r="I215" s="3">
        <f t="shared" si="40"/>
        <v>0</v>
      </c>
      <c r="J215" s="3">
        <f t="shared" si="41"/>
        <v>0</v>
      </c>
      <c r="K215" s="3">
        <f t="shared" si="42"/>
        <v>0</v>
      </c>
    </row>
    <row r="216" spans="1:11" x14ac:dyDescent="0.2">
      <c r="A216" s="33"/>
      <c r="B216" s="33"/>
      <c r="C216" s="32"/>
      <c r="D216" s="32"/>
      <c r="E216" s="32"/>
      <c r="F216" s="3">
        <f t="shared" si="37"/>
        <v>0</v>
      </c>
      <c r="G216" s="16">
        <f t="shared" si="38"/>
        <v>0</v>
      </c>
      <c r="H216" s="2">
        <f t="shared" si="39"/>
        <v>0</v>
      </c>
      <c r="I216" s="3">
        <f t="shared" si="40"/>
        <v>0</v>
      </c>
      <c r="J216" s="3">
        <f t="shared" si="41"/>
        <v>0</v>
      </c>
      <c r="K216" s="3">
        <f t="shared" si="42"/>
        <v>0</v>
      </c>
    </row>
    <row r="217" spans="1:11" x14ac:dyDescent="0.2">
      <c r="A217" s="33"/>
      <c r="B217" s="33"/>
      <c r="C217" s="32"/>
      <c r="D217" s="32"/>
      <c r="E217" s="32"/>
      <c r="F217" s="3">
        <f t="shared" si="37"/>
        <v>0</v>
      </c>
      <c r="G217" s="16">
        <f t="shared" si="38"/>
        <v>0</v>
      </c>
      <c r="H217" s="2">
        <f t="shared" si="39"/>
        <v>0</v>
      </c>
      <c r="I217" s="3">
        <f t="shared" si="40"/>
        <v>0</v>
      </c>
      <c r="J217" s="3">
        <f t="shared" si="41"/>
        <v>0</v>
      </c>
      <c r="K217" s="3">
        <f t="shared" si="42"/>
        <v>0</v>
      </c>
    </row>
    <row r="218" spans="1:11" x14ac:dyDescent="0.2">
      <c r="A218" s="33"/>
      <c r="B218" s="31"/>
      <c r="C218" s="32"/>
      <c r="D218" s="32"/>
      <c r="E218" s="32"/>
      <c r="F218" s="3">
        <f t="shared" si="37"/>
        <v>0</v>
      </c>
      <c r="G218" s="16">
        <f t="shared" si="38"/>
        <v>0</v>
      </c>
      <c r="H218" s="2">
        <f t="shared" si="39"/>
        <v>0</v>
      </c>
      <c r="I218" s="3">
        <f t="shared" si="40"/>
        <v>0</v>
      </c>
      <c r="J218" s="3">
        <f t="shared" si="41"/>
        <v>0</v>
      </c>
      <c r="K218" s="3">
        <f t="shared" si="42"/>
        <v>0</v>
      </c>
    </row>
    <row r="219" spans="1:11" x14ac:dyDescent="0.2">
      <c r="A219" s="33"/>
      <c r="B219" s="33"/>
      <c r="C219" s="32"/>
      <c r="D219" s="32"/>
      <c r="E219" s="32"/>
      <c r="F219" s="3">
        <f t="shared" si="37"/>
        <v>0</v>
      </c>
      <c r="G219" s="16">
        <f t="shared" si="38"/>
        <v>0</v>
      </c>
      <c r="H219" s="2">
        <f t="shared" si="39"/>
        <v>0</v>
      </c>
      <c r="I219" s="3">
        <f t="shared" si="40"/>
        <v>0</v>
      </c>
      <c r="J219" s="3">
        <f t="shared" si="41"/>
        <v>0</v>
      </c>
      <c r="K219" s="3">
        <f t="shared" si="42"/>
        <v>0</v>
      </c>
    </row>
    <row r="220" spans="1:11" x14ac:dyDescent="0.2">
      <c r="A220" s="33"/>
      <c r="B220" s="33"/>
      <c r="C220" s="32"/>
      <c r="D220" s="32"/>
      <c r="E220" s="32"/>
      <c r="F220" s="3">
        <f t="shared" si="37"/>
        <v>0</v>
      </c>
      <c r="G220" s="81">
        <f t="shared" si="38"/>
        <v>0</v>
      </c>
      <c r="H220" s="2">
        <f t="shared" si="39"/>
        <v>0</v>
      </c>
      <c r="I220" s="3">
        <f t="shared" si="40"/>
        <v>0</v>
      </c>
      <c r="J220" s="3">
        <f t="shared" si="41"/>
        <v>0</v>
      </c>
      <c r="K220" s="3">
        <f t="shared" si="42"/>
        <v>0</v>
      </c>
    </row>
    <row r="221" spans="1:11" x14ac:dyDescent="0.2">
      <c r="A221" s="69"/>
      <c r="B221" s="70" t="s">
        <v>38</v>
      </c>
      <c r="C221" s="71">
        <f>SUM(C$194:C$220)</f>
        <v>0</v>
      </c>
      <c r="D221" s="71">
        <f t="shared" ref="D221:J221" si="43">SUM(D$194:D$220)</f>
        <v>0</v>
      </c>
      <c r="E221" s="71">
        <f t="shared" si="43"/>
        <v>0</v>
      </c>
      <c r="F221" s="71">
        <f t="shared" si="43"/>
        <v>0</v>
      </c>
      <c r="G221" s="71">
        <f t="shared" si="43"/>
        <v>0</v>
      </c>
      <c r="H221" s="71">
        <f t="shared" si="43"/>
        <v>0</v>
      </c>
      <c r="I221" s="71">
        <f t="shared" si="43"/>
        <v>0</v>
      </c>
      <c r="J221" s="71">
        <f t="shared" si="43"/>
        <v>0</v>
      </c>
      <c r="K221" s="72">
        <f>SUM(K194:K220)</f>
        <v>0</v>
      </c>
    </row>
    <row r="222" spans="1:11" ht="15.75" x14ac:dyDescent="0.25">
      <c r="A222" s="169" t="s">
        <v>23</v>
      </c>
      <c r="B222" s="170"/>
      <c r="C222" s="170"/>
      <c r="D222" s="170"/>
      <c r="E222" s="170"/>
      <c r="F222" s="170"/>
      <c r="G222" s="170"/>
      <c r="H222" s="170"/>
      <c r="I222" s="170"/>
      <c r="J222" s="170"/>
      <c r="K222" s="171"/>
    </row>
    <row r="223" spans="1:11" x14ac:dyDescent="0.2">
      <c r="A223" s="30"/>
      <c r="B223" s="31"/>
      <c r="C223" s="32"/>
      <c r="D223" s="32"/>
      <c r="E223" s="32"/>
      <c r="F223" s="3">
        <f t="shared" ref="F223:F231" si="44">SUM(C223:E223)</f>
        <v>0</v>
      </c>
      <c r="G223" s="79"/>
      <c r="H223" s="2">
        <f t="shared" ref="H223:H231" si="45">IF($I$10="X",(C223*2)/45,(C223*2)/30)</f>
        <v>0</v>
      </c>
      <c r="I223" s="3">
        <f t="shared" ref="I223:I231" si="46">IF($I$10="X",(D223*1.5)/45,(D223*1.5)/30)</f>
        <v>0</v>
      </c>
      <c r="J223" s="3">
        <f t="shared" ref="J223:J231" si="47">IF($I$10="X",(E223*1)/45,(E223*1)/30)</f>
        <v>0</v>
      </c>
      <c r="K223" s="3">
        <f t="shared" ref="K223:K231" si="48">FLOOR(((IF($I$10="X",(G223*0.5)/45,(G223*0.5)/30))+H223+I223+J223), 0.5)</f>
        <v>0</v>
      </c>
    </row>
    <row r="224" spans="1:11" x14ac:dyDescent="0.2">
      <c r="A224" s="30"/>
      <c r="B224" s="33"/>
      <c r="C224" s="32"/>
      <c r="D224" s="32"/>
      <c r="E224" s="32"/>
      <c r="F224" s="3">
        <f t="shared" si="44"/>
        <v>0</v>
      </c>
      <c r="G224" s="80"/>
      <c r="H224" s="2">
        <f t="shared" si="45"/>
        <v>0</v>
      </c>
      <c r="I224" s="3">
        <f t="shared" si="46"/>
        <v>0</v>
      </c>
      <c r="J224" s="3">
        <f t="shared" si="47"/>
        <v>0</v>
      </c>
      <c r="K224" s="4">
        <f t="shared" si="48"/>
        <v>0</v>
      </c>
    </row>
    <row r="225" spans="1:11" x14ac:dyDescent="0.2">
      <c r="A225" s="30"/>
      <c r="B225" s="33"/>
      <c r="C225" s="32"/>
      <c r="D225" s="32"/>
      <c r="E225" s="32"/>
      <c r="F225" s="3">
        <f t="shared" si="44"/>
        <v>0</v>
      </c>
      <c r="G225" s="80"/>
      <c r="H225" s="2">
        <f t="shared" si="45"/>
        <v>0</v>
      </c>
      <c r="I225" s="3">
        <f t="shared" si="46"/>
        <v>0</v>
      </c>
      <c r="J225" s="3">
        <f t="shared" si="47"/>
        <v>0</v>
      </c>
      <c r="K225" s="4">
        <f t="shared" si="48"/>
        <v>0</v>
      </c>
    </row>
    <row r="226" spans="1:11" x14ac:dyDescent="0.2">
      <c r="A226" s="30"/>
      <c r="B226" s="33"/>
      <c r="C226" s="32"/>
      <c r="D226" s="32"/>
      <c r="E226" s="32"/>
      <c r="F226" s="3">
        <f t="shared" si="44"/>
        <v>0</v>
      </c>
      <c r="G226" s="80"/>
      <c r="H226" s="2">
        <f t="shared" si="45"/>
        <v>0</v>
      </c>
      <c r="I226" s="3">
        <f t="shared" si="46"/>
        <v>0</v>
      </c>
      <c r="J226" s="3">
        <f t="shared" si="47"/>
        <v>0</v>
      </c>
      <c r="K226" s="4">
        <f t="shared" si="48"/>
        <v>0</v>
      </c>
    </row>
    <row r="227" spans="1:11" x14ac:dyDescent="0.2">
      <c r="A227" s="30"/>
      <c r="B227" s="33"/>
      <c r="C227" s="32"/>
      <c r="D227" s="32"/>
      <c r="E227" s="32"/>
      <c r="F227" s="3">
        <f t="shared" si="44"/>
        <v>0</v>
      </c>
      <c r="G227" s="80"/>
      <c r="H227" s="2">
        <f t="shared" si="45"/>
        <v>0</v>
      </c>
      <c r="I227" s="3">
        <f t="shared" si="46"/>
        <v>0</v>
      </c>
      <c r="J227" s="3">
        <f t="shared" si="47"/>
        <v>0</v>
      </c>
      <c r="K227" s="4">
        <f t="shared" si="48"/>
        <v>0</v>
      </c>
    </row>
    <row r="228" spans="1:11" x14ac:dyDescent="0.2">
      <c r="A228" s="30"/>
      <c r="B228" s="33"/>
      <c r="C228" s="32"/>
      <c r="D228" s="32"/>
      <c r="E228" s="32"/>
      <c r="F228" s="3">
        <f t="shared" si="44"/>
        <v>0</v>
      </c>
      <c r="G228" s="80"/>
      <c r="H228" s="2">
        <f t="shared" si="45"/>
        <v>0</v>
      </c>
      <c r="I228" s="3">
        <f t="shared" si="46"/>
        <v>0</v>
      </c>
      <c r="J228" s="3">
        <f t="shared" si="47"/>
        <v>0</v>
      </c>
      <c r="K228" s="4">
        <f t="shared" si="48"/>
        <v>0</v>
      </c>
    </row>
    <row r="229" spans="1:11" x14ac:dyDescent="0.2">
      <c r="A229" s="30"/>
      <c r="B229" s="31"/>
      <c r="C229" s="32"/>
      <c r="D229" s="32"/>
      <c r="E229" s="32"/>
      <c r="F229" s="3">
        <f t="shared" si="44"/>
        <v>0</v>
      </c>
      <c r="G229" s="80"/>
      <c r="H229" s="2">
        <f t="shared" si="45"/>
        <v>0</v>
      </c>
      <c r="I229" s="3">
        <f t="shared" si="46"/>
        <v>0</v>
      </c>
      <c r="J229" s="3">
        <f t="shared" si="47"/>
        <v>0</v>
      </c>
      <c r="K229" s="4">
        <f t="shared" si="48"/>
        <v>0</v>
      </c>
    </row>
    <row r="230" spans="1:11" x14ac:dyDescent="0.2">
      <c r="A230" s="30"/>
      <c r="B230" s="33"/>
      <c r="C230" s="32"/>
      <c r="D230" s="32"/>
      <c r="E230" s="32"/>
      <c r="F230" s="3">
        <f t="shared" si="44"/>
        <v>0</v>
      </c>
      <c r="G230" s="80"/>
      <c r="H230" s="2">
        <f t="shared" si="45"/>
        <v>0</v>
      </c>
      <c r="I230" s="3">
        <f t="shared" si="46"/>
        <v>0</v>
      </c>
      <c r="J230" s="3">
        <f t="shared" si="47"/>
        <v>0</v>
      </c>
      <c r="K230" s="4">
        <f t="shared" si="48"/>
        <v>0</v>
      </c>
    </row>
    <row r="231" spans="1:11" x14ac:dyDescent="0.2">
      <c r="A231" s="30"/>
      <c r="B231" s="33"/>
      <c r="C231" s="32"/>
      <c r="D231" s="32"/>
      <c r="E231" s="32"/>
      <c r="F231" s="3">
        <f t="shared" si="44"/>
        <v>0</v>
      </c>
      <c r="G231" s="80"/>
      <c r="H231" s="2">
        <f t="shared" si="45"/>
        <v>0</v>
      </c>
      <c r="I231" s="3">
        <f t="shared" si="46"/>
        <v>0</v>
      </c>
      <c r="J231" s="3">
        <f t="shared" si="47"/>
        <v>0</v>
      </c>
      <c r="K231" s="4">
        <f t="shared" si="48"/>
        <v>0</v>
      </c>
    </row>
    <row r="232" spans="1:11" x14ac:dyDescent="0.2">
      <c r="A232" s="68"/>
      <c r="B232" s="70" t="s">
        <v>38</v>
      </c>
      <c r="C232" s="14">
        <f>SUM(C$223:C$231)</f>
        <v>0</v>
      </c>
      <c r="D232" s="14">
        <f t="shared" ref="D232:K232" si="49">SUM(D$223:D$231)</f>
        <v>0</v>
      </c>
      <c r="E232" s="14">
        <f t="shared" si="49"/>
        <v>0</v>
      </c>
      <c r="F232" s="14">
        <f t="shared" si="49"/>
        <v>0</v>
      </c>
      <c r="G232" s="14">
        <f t="shared" si="49"/>
        <v>0</v>
      </c>
      <c r="H232" s="14">
        <f t="shared" si="49"/>
        <v>0</v>
      </c>
      <c r="I232" s="14">
        <f t="shared" si="49"/>
        <v>0</v>
      </c>
      <c r="J232" s="14">
        <f t="shared" si="49"/>
        <v>0</v>
      </c>
      <c r="K232" s="14">
        <f t="shared" si="49"/>
        <v>0</v>
      </c>
    </row>
    <row r="233" spans="1:11" x14ac:dyDescent="0.2">
      <c r="A233" s="53"/>
      <c r="B233" s="8"/>
      <c r="C233" s="64"/>
      <c r="D233" s="64"/>
      <c r="E233" s="64"/>
      <c r="F233" s="64"/>
      <c r="G233" s="64"/>
      <c r="H233" s="64"/>
      <c r="I233" s="64"/>
      <c r="J233" s="64"/>
      <c r="K233" s="65"/>
    </row>
    <row r="234" spans="1:11" x14ac:dyDescent="0.2">
      <c r="A234" s="92"/>
      <c r="B234" s="147" t="s">
        <v>46</v>
      </c>
      <c r="C234" s="147"/>
      <c r="D234" s="147"/>
      <c r="E234" s="147"/>
      <c r="F234" s="123" t="str">
        <f>IF(F105=0,"-",(F74+F105+F221+F232))</f>
        <v>-</v>
      </c>
      <c r="G234" s="93"/>
      <c r="H234" s="94" t="s">
        <v>47</v>
      </c>
      <c r="I234" s="93"/>
      <c r="J234" s="93"/>
      <c r="K234" s="123" t="str">
        <f>IF(K105=0, "-",(K74+K105+K221+K232))</f>
        <v>-</v>
      </c>
    </row>
    <row r="235" spans="1:11" x14ac:dyDescent="0.2">
      <c r="A235" s="66"/>
      <c r="B235" s="168" t="s">
        <v>48</v>
      </c>
      <c r="C235" s="168"/>
      <c r="D235" s="168"/>
      <c r="E235" s="168"/>
      <c r="F235" s="124" t="str">
        <f>IF(F134=0,"-",(F74+F134+F221+F232))</f>
        <v>-</v>
      </c>
      <c r="G235" s="67"/>
      <c r="H235" s="95" t="s">
        <v>49</v>
      </c>
      <c r="I235" s="67"/>
      <c r="J235" s="67"/>
      <c r="K235" s="124" t="str">
        <f>IF(K134=0, "-",(K74+K134+K221+K232))</f>
        <v>-</v>
      </c>
    </row>
    <row r="236" spans="1:11" x14ac:dyDescent="0.2">
      <c r="A236" s="66"/>
      <c r="B236" s="168" t="s">
        <v>50</v>
      </c>
      <c r="C236" s="168"/>
      <c r="D236" s="168"/>
      <c r="E236" s="168"/>
      <c r="F236" s="124" t="str">
        <f>IF(F163=0, "-",(F74+F163+F221+F232))</f>
        <v>-</v>
      </c>
      <c r="G236" s="67"/>
      <c r="H236" s="95" t="s">
        <v>51</v>
      </c>
      <c r="I236" s="67"/>
      <c r="J236" s="67"/>
      <c r="K236" s="124" t="str">
        <f>IF(K163=0, "-",(K74+K163+K221+K232))</f>
        <v>-</v>
      </c>
    </row>
    <row r="237" spans="1:11" x14ac:dyDescent="0.2">
      <c r="A237" s="66"/>
      <c r="B237" s="168" t="s">
        <v>52</v>
      </c>
      <c r="C237" s="168"/>
      <c r="D237" s="168"/>
      <c r="E237" s="168"/>
      <c r="F237" s="124" t="str">
        <f>IF(F192=0, "-",(F74+F192+F221+F232))</f>
        <v>-</v>
      </c>
      <c r="G237" s="67"/>
      <c r="H237" s="95" t="s">
        <v>53</v>
      </c>
      <c r="I237" s="67"/>
      <c r="J237" s="67"/>
      <c r="K237" s="124" t="str">
        <f>IF(K192=0, "-",(K74+K192+K221+K232))</f>
        <v>-</v>
      </c>
    </row>
    <row r="259" spans="1:1" x14ac:dyDescent="0.2">
      <c r="A259" s="73" t="s">
        <v>41</v>
      </c>
    </row>
  </sheetData>
  <sheetProtection algorithmName="SHA-512" hashValue="Jqh9m6QcFJ1KI7AdvhDgY8hdtNL5IauocYZtqM476JGioPoEFs+SgM2bYNKAm5SKr58Hr/9mkMmEK0Wxb9qmwg==" saltValue="ddoQ78zaFLvKeNyTxhEr8w==" spinCount="100000" sheet="1" objects="1" scenarios="1" selectLockedCells="1"/>
  <mergeCells count="18">
    <mergeCell ref="B235:E235"/>
    <mergeCell ref="B236:E236"/>
    <mergeCell ref="B237:E237"/>
    <mergeCell ref="A193:K193"/>
    <mergeCell ref="A222:K222"/>
    <mergeCell ref="A2:G2"/>
    <mergeCell ref="B234:E234"/>
    <mergeCell ref="A1:K1"/>
    <mergeCell ref="H2:K2"/>
    <mergeCell ref="I9:J9"/>
    <mergeCell ref="C13:F13"/>
    <mergeCell ref="H13:K13"/>
    <mergeCell ref="A16:K16"/>
    <mergeCell ref="A11:B12"/>
    <mergeCell ref="A75:K75"/>
    <mergeCell ref="A106:K106"/>
    <mergeCell ref="A135:K135"/>
    <mergeCell ref="A164:K164"/>
  </mergeCells>
  <phoneticPr fontId="10" type="noConversion"/>
  <pageMargins left="0.25" right="0.25" top="0.75" bottom="3.6458333333333301E-2" header="0.75" footer="0.5"/>
  <pageSetup scale="55" fitToHeight="2" orientation="portrait" r:id="rId1"/>
  <headerFooter alignWithMargins="0"/>
  <rowBreaks count="2" manualBreakCount="2">
    <brk id="74" max="10" man="1"/>
    <brk id="163" max="10" man="1"/>
  </rowBreaks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Outline of Degree </vt:lpstr>
      <vt:lpstr>'Outline of Degree '!Print_Area</vt:lpstr>
      <vt:lpstr>'Outline of Degree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DeMartini</dc:creator>
  <cp:lastModifiedBy>Juanita Gurubatham</cp:lastModifiedBy>
  <cp:lastPrinted>2012-04-03T16:03:04Z</cp:lastPrinted>
  <dcterms:created xsi:type="dcterms:W3CDTF">2002-11-20T19:59:56Z</dcterms:created>
  <dcterms:modified xsi:type="dcterms:W3CDTF">2021-06-16T21:39:30Z</dcterms:modified>
</cp:coreProperties>
</file>